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490" windowHeight="7065"/>
  </bookViews>
  <sheets>
    <sheet name="BMS" sheetId="5" r:id="rId1"/>
    <sheet name="BMM" sheetId="6" r:id="rId2"/>
    <sheet name="BAF" sheetId="2" r:id="rId3"/>
    <sheet name="BFM" sheetId="4" r:id="rId4"/>
    <sheet name="BBI" sheetId="3" r:id="rId5"/>
    <sheet name="BSC IT" sheetId="7" r:id="rId6"/>
    <sheet name="BIOTECH " sheetId="12" r:id="rId7"/>
    <sheet name="MCOM " sheetId="8" r:id="rId8"/>
    <sheet name="MSC RESEARCH" sheetId="9" r:id="rId9"/>
    <sheet name="PHD" sheetId="10" r:id="rId10"/>
  </sheets>
  <calcPr calcId="124519"/>
</workbook>
</file>

<file path=xl/calcChain.xml><?xml version="1.0" encoding="utf-8"?>
<calcChain xmlns="http://schemas.openxmlformats.org/spreadsheetml/2006/main">
  <c r="D10" i="10"/>
  <c r="C10"/>
  <c r="D11" i="9"/>
  <c r="C11"/>
  <c r="D9" i="8"/>
  <c r="C9"/>
  <c r="E9" i="7"/>
  <c r="D9"/>
  <c r="C9"/>
  <c r="E9" i="3"/>
  <c r="D9"/>
  <c r="C9"/>
  <c r="E9" i="4"/>
  <c r="D9"/>
  <c r="C9"/>
  <c r="E9" i="2" l="1"/>
  <c r="D9"/>
  <c r="C9"/>
  <c r="E9" i="6"/>
  <c r="D9"/>
  <c r="C9"/>
  <c r="D10" i="9" l="1"/>
  <c r="C10"/>
  <c r="A6" i="10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6" i="9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E31" i="3" l="1"/>
  <c r="E35" s="1"/>
  <c r="D31" i="4"/>
  <c r="D35" s="1"/>
  <c r="D42" s="1"/>
  <c r="C31" i="2"/>
  <c r="C35" s="1"/>
  <c r="C37" s="1"/>
  <c r="D31" i="6"/>
  <c r="D35" s="1"/>
  <c r="D42" s="1"/>
  <c r="C31"/>
  <c r="C35" s="1"/>
  <c r="C37" s="1"/>
  <c r="D30" i="10"/>
  <c r="C30"/>
  <c r="D31" i="9"/>
  <c r="C31"/>
  <c r="D30" i="8"/>
  <c r="D33" s="1"/>
  <c r="D36" s="1"/>
  <c r="C30"/>
  <c r="C33" s="1"/>
  <c r="C36" s="1"/>
  <c r="E30" i="7"/>
  <c r="E34" s="1"/>
  <c r="E42" s="1"/>
  <c r="E44" s="1"/>
  <c r="D30"/>
  <c r="D34" s="1"/>
  <c r="D42" s="1"/>
  <c r="D44" s="1"/>
  <c r="C30"/>
  <c r="C34" s="1"/>
  <c r="C36" s="1"/>
  <c r="C31" i="5"/>
  <c r="C35" s="1"/>
  <c r="C37" s="1"/>
  <c r="E31" i="2"/>
  <c r="E35" s="1"/>
  <c r="E43" s="1"/>
  <c r="E45" s="1"/>
  <c r="D31"/>
  <c r="D35" s="1"/>
  <c r="E31" i="6"/>
  <c r="E35" s="1"/>
  <c r="E42" s="1"/>
  <c r="E31" i="5"/>
  <c r="E35" s="1"/>
  <c r="D31"/>
  <c r="D35" s="1"/>
  <c r="D42" s="1"/>
  <c r="E31" i="4"/>
  <c r="E35" s="1"/>
  <c r="E42" s="1"/>
  <c r="C31"/>
  <c r="C35" s="1"/>
  <c r="C37" s="1"/>
  <c r="D31" i="3"/>
  <c r="D35" s="1"/>
  <c r="D43" s="1"/>
  <c r="D45" s="1"/>
  <c r="C31"/>
  <c r="C35" s="1"/>
  <c r="C37" s="1"/>
  <c r="E44" i="6" l="1"/>
  <c r="E44" i="4"/>
  <c r="D43" i="2"/>
  <c r="D45" s="1"/>
  <c r="E42" i="5"/>
  <c r="E44" s="1"/>
  <c r="D44" i="6"/>
  <c r="E43" i="3"/>
  <c r="E45" s="1"/>
  <c r="D44" i="5"/>
  <c r="D44" i="4"/>
</calcChain>
</file>

<file path=xl/sharedStrings.xml><?xml version="1.0" encoding="utf-8"?>
<sst xmlns="http://schemas.openxmlformats.org/spreadsheetml/2006/main" count="571" uniqueCount="156">
  <si>
    <t xml:space="preserve"> </t>
  </si>
  <si>
    <t>Particulars/ Fees Heads</t>
  </si>
  <si>
    <t>F.Year</t>
  </si>
  <si>
    <t>S.Year</t>
  </si>
  <si>
    <t>T.Year</t>
  </si>
  <si>
    <t>Tuition Fees</t>
  </si>
  <si>
    <t>Gymkhana Fees</t>
  </si>
  <si>
    <t>Convocation Fees</t>
  </si>
  <si>
    <t>Enrollment Fees</t>
  </si>
  <si>
    <t>Utility Fees</t>
  </si>
  <si>
    <t>Development Fees</t>
  </si>
  <si>
    <t>Uni Sports &amp;Cultural  Activity</t>
  </si>
  <si>
    <t>E-Charges</t>
  </si>
  <si>
    <t>Students Welfare fund</t>
  </si>
  <si>
    <t xml:space="preserve"> Identity Fees</t>
  </si>
  <si>
    <t>Group Insurance</t>
  </si>
  <si>
    <t>Adm Process Fees</t>
  </si>
  <si>
    <t>Vice Chancellor Fund</t>
  </si>
  <si>
    <t>Alumni Asso Fees</t>
  </si>
  <si>
    <t>National Service Scheme</t>
  </si>
  <si>
    <t>E-Suvidha</t>
  </si>
  <si>
    <t xml:space="preserve">Marksheet </t>
  </si>
  <si>
    <t>Caution Money Deposits(Refundable)</t>
  </si>
  <si>
    <t>Library Deposits (Refundable)</t>
  </si>
  <si>
    <t>Industrial Visits Fees</t>
  </si>
  <si>
    <t>Computer Practicals</t>
  </si>
  <si>
    <t>Computer Laboratory Fees</t>
  </si>
  <si>
    <t>Project Fees</t>
  </si>
  <si>
    <t>B.A.F.</t>
  </si>
  <si>
    <t>B.B.I.</t>
  </si>
  <si>
    <t>B.F.M.</t>
  </si>
  <si>
    <t>B.M.S.</t>
  </si>
  <si>
    <t>B.M.M.</t>
  </si>
  <si>
    <t>Semester I</t>
  </si>
  <si>
    <t>Semester II</t>
  </si>
  <si>
    <t>Total</t>
  </si>
  <si>
    <t>FYBAF</t>
  </si>
  <si>
    <t>7 subjects</t>
  </si>
  <si>
    <t>14@200= Rs. 2800</t>
  </si>
  <si>
    <t>SYBAF</t>
  </si>
  <si>
    <t>TYBAF</t>
  </si>
  <si>
    <t>6 subjects</t>
  </si>
  <si>
    <t>12@200= Rs. 2400</t>
  </si>
  <si>
    <t>FYBBI</t>
  </si>
  <si>
    <t>SYBBI</t>
  </si>
  <si>
    <t>TYBBI</t>
  </si>
  <si>
    <t>&amp; 200 mks project fees = Rs 1000</t>
  </si>
  <si>
    <t>FYBFM</t>
  </si>
  <si>
    <t>SYBFM</t>
  </si>
  <si>
    <t>TYBFM</t>
  </si>
  <si>
    <t xml:space="preserve">FYBMS </t>
  </si>
  <si>
    <t xml:space="preserve">SYBMS </t>
  </si>
  <si>
    <t>TYBMS</t>
  </si>
  <si>
    <t>FYBMM</t>
  </si>
  <si>
    <t>SYBMM</t>
  </si>
  <si>
    <t>TYBMM</t>
  </si>
  <si>
    <t>5 subjects</t>
  </si>
  <si>
    <t>&amp; 100 mks project fees = Rs 500</t>
  </si>
  <si>
    <t>Computer Laboratory Deposit (Ref.)</t>
  </si>
  <si>
    <t>Other Fees /Extra curricular Fees</t>
  </si>
  <si>
    <t>Library Fees</t>
  </si>
  <si>
    <t>Exam Fees</t>
  </si>
  <si>
    <t>Marksheet Fees</t>
  </si>
  <si>
    <t>Eligibility Fees (for Other Boards Student)</t>
  </si>
  <si>
    <t>Grand Fees for Maharashtra Board</t>
  </si>
  <si>
    <t>Grand Fees for Other Board</t>
  </si>
  <si>
    <t>Magazine Fees</t>
  </si>
  <si>
    <t>Identity Fees</t>
  </si>
  <si>
    <t>Students Welfare Fund</t>
  </si>
  <si>
    <t>Uni Sports &amp; Cultural  Activity</t>
  </si>
  <si>
    <t>Disaster Relief Fees</t>
  </si>
  <si>
    <t>New Students from other College (Maharashtra Board) for SY &amp; TY fees</t>
  </si>
  <si>
    <t>New students (Mah Board) Fees</t>
  </si>
  <si>
    <t>New Students from other College (Other Board)Eligibility Fees Rs. 320/-  &amp; Enrollment fees Rs. 220/- for SY &amp; TY fees</t>
  </si>
  <si>
    <t>New students (Other Board) Fees</t>
  </si>
  <si>
    <t>Project Fees Details</t>
  </si>
  <si>
    <t>Jai Hind College</t>
  </si>
  <si>
    <t>JAI HIND COLLEGE</t>
  </si>
  <si>
    <t>BSC IT</t>
  </si>
  <si>
    <t>Sr.No.</t>
  </si>
  <si>
    <t>Convocation</t>
  </si>
  <si>
    <t>Laboratory Fees</t>
  </si>
  <si>
    <t>Disaster Relief fees</t>
  </si>
  <si>
    <t xml:space="preserve">Total </t>
  </si>
  <si>
    <t>--</t>
  </si>
  <si>
    <t>Laboratory Deposits (Refundable)</t>
  </si>
  <si>
    <t>Grand fees for Maharshtra Board</t>
  </si>
  <si>
    <t>Eligibility fees ( For Other Boards Student)</t>
  </si>
  <si>
    <t>Grand Fees for Other Boards</t>
  </si>
  <si>
    <t>MCOM I &amp;  II</t>
  </si>
  <si>
    <t>M.COM Part I</t>
  </si>
  <si>
    <t>M.COM.Part II</t>
  </si>
  <si>
    <t xml:space="preserve">Exam Fees </t>
  </si>
  <si>
    <t>Internal Assesment</t>
  </si>
  <si>
    <t>Registration Fees</t>
  </si>
  <si>
    <t>Magazine fees</t>
  </si>
  <si>
    <t>Computer Internet</t>
  </si>
  <si>
    <t>Ashwamedha Fees</t>
  </si>
  <si>
    <t>Caution Money Deposits {Refundable}</t>
  </si>
  <si>
    <t>Library Deposits {Refundable}</t>
  </si>
  <si>
    <t>Eligibility fees Rs. 320/- &amp; Enrollment Fees Rs. 220/-( For Other Boards Student)</t>
  </si>
  <si>
    <t>Grand Fees for Other Fees</t>
  </si>
  <si>
    <t>Exam fees</t>
  </si>
  <si>
    <t>Laboratory Deposits {Refundable}</t>
  </si>
  <si>
    <t>Disaster relief Fees</t>
  </si>
  <si>
    <t>M.Sc.Part II</t>
  </si>
  <si>
    <t>M.Sc Part I</t>
  </si>
  <si>
    <t>MSC BY RESEARCH</t>
  </si>
  <si>
    <t>PhD Part II</t>
  </si>
  <si>
    <t>PhD Part I</t>
  </si>
  <si>
    <t>SR.No.</t>
  </si>
  <si>
    <t>PhD</t>
  </si>
  <si>
    <t>TOTAL</t>
  </si>
  <si>
    <t>Subject increased wef June 17</t>
  </si>
  <si>
    <t>NEW</t>
  </si>
  <si>
    <t>NEW OTHER BOARD</t>
  </si>
  <si>
    <t>REVISED VIDE MU CIR NO VCD NO EXAM/FEES/15/2018 DATED 31/1/18</t>
  </si>
  <si>
    <t>Revised Fees Structure for the year 2019-20 (Degree - Unaided)</t>
  </si>
  <si>
    <t>STATEMENT SHOWING THE REVISED FEES STRUCTURE FOR PG SECTION FOR 2019-20. ( UNAIDED)</t>
  </si>
  <si>
    <t>14@200=2800</t>
  </si>
  <si>
    <t>11@200 = 2200</t>
  </si>
  <si>
    <t>100 mks project = 500</t>
  </si>
  <si>
    <t xml:space="preserve">100 mks project </t>
  </si>
  <si>
    <t>12 @200 = 2400</t>
  </si>
  <si>
    <t>11@200=2200</t>
  </si>
  <si>
    <t>FEES TO BE PAID BY DEMAND DRAFT IN FAVOUR OF</t>
  </si>
  <si>
    <t xml:space="preserve"> SIND EDUCATIONISTS' ASSOCIATION STUDENT FEES ACCOUNT</t>
  </si>
  <si>
    <t xml:space="preserve"> Fees Strycture for the Acadamic Year 2019-2020  (unaided)</t>
  </si>
  <si>
    <t>Particulars</t>
  </si>
  <si>
    <t>Bsc.Bio-Technology</t>
  </si>
  <si>
    <t>F.Y</t>
  </si>
  <si>
    <t>S.Y</t>
  </si>
  <si>
    <t>T.Y</t>
  </si>
  <si>
    <t xml:space="preserve">Gymkhana Fees </t>
  </si>
  <si>
    <t>Other fees / Extra Curricular Activity</t>
  </si>
  <si>
    <t>5% Increment as per University Circular No VCD No Exam/Fees/15/2018 Dated 31st jan 2018</t>
  </si>
  <si>
    <t>Mark sheet</t>
  </si>
  <si>
    <t>Admi Processing</t>
  </si>
  <si>
    <t>I.D.Card &amp; Liabrary fees</t>
  </si>
  <si>
    <t xml:space="preserve">group Insurance </t>
  </si>
  <si>
    <t>Student Welfare Fund</t>
  </si>
  <si>
    <t>Development Fund</t>
  </si>
  <si>
    <t>Vice Chancellor's Fund</t>
  </si>
  <si>
    <t>Uni. Sports &amp; Cultural Activity</t>
  </si>
  <si>
    <t xml:space="preserve">Convocation Fees </t>
  </si>
  <si>
    <t>Alumuni Asso. Fees</t>
  </si>
  <si>
    <t>Disaster Relif Fees</t>
  </si>
  <si>
    <t>(A)</t>
  </si>
  <si>
    <t>Laboratary Fees</t>
  </si>
  <si>
    <t>(B)</t>
  </si>
  <si>
    <t>Refundable</t>
  </si>
  <si>
    <t>Caution Money</t>
  </si>
  <si>
    <t>Library Deposit</t>
  </si>
  <si>
    <t>Laboratary Deposit</t>
  </si>
  <si>
    <t xml:space="preserve"> ( C )</t>
  </si>
  <si>
    <t>Grand fees for Maharshtra Board A + B + C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</si>
</sst>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Trebuchet MS"/>
      <family val="2"/>
    </font>
    <font>
      <b/>
      <sz val="11"/>
      <name val="Trebuchet MS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u/>
      <sz val="12"/>
      <color indexed="12"/>
      <name val="Arial"/>
      <family val="2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Arial"/>
      <family val="2"/>
    </font>
    <font>
      <sz val="10"/>
      <name val="Trebuchet MS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Arial"/>
      <family val="2"/>
    </font>
    <font>
      <b/>
      <sz val="11"/>
      <color theme="1"/>
      <name val="Calibri"/>
      <family val="2"/>
      <scheme val="minor"/>
    </font>
    <font>
      <b/>
      <u/>
      <sz val="11"/>
      <name val="Trebuchet MS"/>
      <family val="2"/>
    </font>
    <font>
      <b/>
      <sz val="9"/>
      <name val="Trebuchet MS"/>
      <family val="2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Trebuchet MS"/>
      <family val="2"/>
    </font>
    <font>
      <sz val="8"/>
      <color theme="1"/>
      <name val="Calibri"/>
      <family val="2"/>
      <scheme val="minor"/>
    </font>
    <font>
      <u/>
      <sz val="9"/>
      <color indexed="12"/>
      <name val="Arial"/>
      <family val="2"/>
    </font>
    <font>
      <u/>
      <sz val="8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</cellStyleXfs>
  <cellXfs count="188">
    <xf numFmtId="0" fontId="0" fillId="0" borderId="0" xfId="0"/>
    <xf numFmtId="164" fontId="2" fillId="0" borderId="2" xfId="2" quotePrefix="1" applyNumberFormat="1" applyFont="1" applyFill="1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/>
    <xf numFmtId="0" fontId="5" fillId="0" borderId="4" xfId="0" applyFont="1" applyBorder="1" applyAlignment="1">
      <alignment horizontal="right"/>
    </xf>
    <xf numFmtId="0" fontId="6" fillId="0" borderId="0" xfId="0" applyFont="1"/>
    <xf numFmtId="0" fontId="5" fillId="0" borderId="2" xfId="1" applyFont="1" applyBorder="1" applyAlignment="1">
      <alignment horizontal="left" vertical="center" wrapText="1"/>
    </xf>
    <xf numFmtId="0" fontId="6" fillId="0" borderId="2" xfId="0" applyFont="1" applyBorder="1"/>
    <xf numFmtId="0" fontId="4" fillId="0" borderId="2" xfId="1" applyFont="1" applyBorder="1"/>
    <xf numFmtId="0" fontId="5" fillId="0" borderId="2" xfId="0" applyFont="1" applyBorder="1" applyAlignment="1">
      <alignment horizontal="right"/>
    </xf>
    <xf numFmtId="0" fontId="5" fillId="0" borderId="2" xfId="1" applyFont="1" applyBorder="1"/>
    <xf numFmtId="164" fontId="4" fillId="0" borderId="3" xfId="2" applyNumberFormat="1" applyFont="1" applyBorder="1" applyAlignment="1">
      <alignment horizontal="right"/>
    </xf>
    <xf numFmtId="164" fontId="5" fillId="0" borderId="4" xfId="2" applyNumberFormat="1" applyFont="1" applyFill="1" applyBorder="1" applyAlignment="1">
      <alignment horizontal="right"/>
    </xf>
    <xf numFmtId="164" fontId="5" fillId="0" borderId="2" xfId="2" applyNumberFormat="1" applyFont="1" applyFill="1" applyBorder="1" applyAlignment="1">
      <alignment horizontal="right"/>
    </xf>
    <xf numFmtId="164" fontId="4" fillId="0" borderId="3" xfId="2" quotePrefix="1" applyNumberFormat="1" applyFont="1" applyFill="1" applyBorder="1" applyAlignment="1">
      <alignment horizontal="right"/>
    </xf>
    <xf numFmtId="164" fontId="5" fillId="0" borderId="2" xfId="2" quotePrefix="1" applyNumberFormat="1" applyFont="1" applyFill="1" applyBorder="1" applyAlignment="1">
      <alignment horizontal="right"/>
    </xf>
    <xf numFmtId="0" fontId="5" fillId="0" borderId="2" xfId="0" applyFont="1" applyBorder="1"/>
    <xf numFmtId="0" fontId="5" fillId="0" borderId="2" xfId="0" applyFont="1" applyFill="1" applyBorder="1"/>
    <xf numFmtId="0" fontId="1" fillId="0" borderId="0" xfId="0" applyFont="1" applyFill="1"/>
    <xf numFmtId="0" fontId="4" fillId="0" borderId="0" xfId="0" applyFont="1" applyFill="1" applyBorder="1" applyAlignment="1">
      <alignment horizontal="right"/>
    </xf>
    <xf numFmtId="0" fontId="4" fillId="0" borderId="0" xfId="0" applyFont="1" applyFill="1" applyAlignment="1">
      <alignment horizontal="right"/>
    </xf>
    <xf numFmtId="0" fontId="8" fillId="0" borderId="0" xfId="0" applyFont="1" applyFill="1"/>
    <xf numFmtId="0" fontId="4" fillId="0" borderId="0" xfId="0" applyFont="1" applyFill="1" applyBorder="1"/>
    <xf numFmtId="0" fontId="4" fillId="0" borderId="0" xfId="0" applyFont="1" applyFill="1"/>
    <xf numFmtId="0" fontId="5" fillId="0" borderId="0" xfId="0" applyFont="1" applyFill="1"/>
    <xf numFmtId="0" fontId="4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right"/>
    </xf>
    <xf numFmtId="0" fontId="4" fillId="0" borderId="0" xfId="0" applyFont="1" applyFill="1" applyBorder="1" applyAlignment="1"/>
    <xf numFmtId="0" fontId="5" fillId="0" borderId="0" xfId="0" applyFont="1" applyFill="1" applyAlignment="1"/>
    <xf numFmtId="0" fontId="10" fillId="0" borderId="0" xfId="0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0" fontId="8" fillId="0" borderId="0" xfId="0" applyFont="1" applyFill="1" applyAlignment="1">
      <alignment horizontal="right"/>
    </xf>
    <xf numFmtId="0" fontId="0" fillId="0" borderId="2" xfId="0" applyBorder="1"/>
    <xf numFmtId="0" fontId="5" fillId="0" borderId="0" xfId="0" applyFont="1" applyFill="1" applyBorder="1"/>
    <xf numFmtId="164" fontId="5" fillId="0" borderId="0" xfId="2" quotePrefix="1" applyNumberFormat="1" applyFont="1" applyFill="1" applyBorder="1" applyAlignment="1">
      <alignment horizontal="right"/>
    </xf>
    <xf numFmtId="0" fontId="6" fillId="0" borderId="0" xfId="0" applyFont="1" applyAlignment="1">
      <alignment horizontal="right"/>
    </xf>
    <xf numFmtId="164" fontId="6" fillId="0" borderId="0" xfId="0" applyNumberFormat="1" applyFont="1" applyAlignment="1">
      <alignment horizontal="right"/>
    </xf>
    <xf numFmtId="0" fontId="4" fillId="0" borderId="0" xfId="1" applyFont="1" applyBorder="1"/>
    <xf numFmtId="0" fontId="6" fillId="0" borderId="5" xfId="0" applyFont="1" applyBorder="1"/>
    <xf numFmtId="0" fontId="4" fillId="0" borderId="5" xfId="1" applyFont="1" applyBorder="1"/>
    <xf numFmtId="164" fontId="4" fillId="0" borderId="5" xfId="2" quotePrefix="1" applyNumberFormat="1" applyFont="1" applyFill="1" applyBorder="1" applyAlignment="1">
      <alignment horizontal="right"/>
    </xf>
    <xf numFmtId="164" fontId="14" fillId="0" borderId="2" xfId="0" applyNumberFormat="1" applyFont="1" applyBorder="1" applyAlignment="1">
      <alignment horizontal="right"/>
    </xf>
    <xf numFmtId="0" fontId="6" fillId="3" borderId="2" xfId="0" applyFont="1" applyFill="1" applyBorder="1"/>
    <xf numFmtId="0" fontId="5" fillId="3" borderId="2" xfId="1" applyFont="1" applyFill="1" applyBorder="1"/>
    <xf numFmtId="0" fontId="5" fillId="3" borderId="2" xfId="0" applyFont="1" applyFill="1" applyBorder="1" applyAlignment="1">
      <alignment horizontal="right"/>
    </xf>
    <xf numFmtId="0" fontId="6" fillId="3" borderId="0" xfId="0" applyFont="1" applyFill="1"/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wrapText="1"/>
    </xf>
    <xf numFmtId="0" fontId="15" fillId="0" borderId="2" xfId="1" applyFont="1" applyBorder="1"/>
    <xf numFmtId="164" fontId="2" fillId="0" borderId="6" xfId="2" applyNumberFormat="1" applyFont="1" applyFill="1" applyBorder="1" applyAlignment="1"/>
    <xf numFmtId="164" fontId="2" fillId="0" borderId="4" xfId="2" applyNumberFormat="1" applyFont="1" applyFill="1" applyBorder="1" applyAlignment="1">
      <alignment horizontal="center"/>
    </xf>
    <xf numFmtId="0" fontId="2" fillId="0" borderId="2" xfId="1" applyFont="1" applyBorder="1"/>
    <xf numFmtId="164" fontId="2" fillId="0" borderId="5" xfId="2" applyNumberFormat="1" applyFont="1" applyFill="1" applyBorder="1" applyAlignment="1">
      <alignment horizontal="center"/>
    </xf>
    <xf numFmtId="0" fontId="16" fillId="0" borderId="2" xfId="0" applyFont="1" applyBorder="1"/>
    <xf numFmtId="0" fontId="12" fillId="0" borderId="2" xfId="0" applyFont="1" applyBorder="1"/>
    <xf numFmtId="164" fontId="12" fillId="0" borderId="2" xfId="0" applyNumberFormat="1" applyFont="1" applyBorder="1"/>
    <xf numFmtId="0" fontId="17" fillId="0" borderId="2" xfId="0" applyFont="1" applyBorder="1" applyAlignment="1">
      <alignment horizontal="center" vertical="center"/>
    </xf>
    <xf numFmtId="164" fontId="3" fillId="0" borderId="2" xfId="2" applyNumberFormat="1" applyFont="1" applyFill="1" applyBorder="1" applyAlignment="1">
      <alignment horizontal="center"/>
    </xf>
    <xf numFmtId="0" fontId="5" fillId="3" borderId="2" xfId="0" applyFont="1" applyFill="1" applyBorder="1"/>
    <xf numFmtId="0" fontId="5" fillId="0" borderId="2" xfId="0" applyFont="1" applyBorder="1" applyAlignment="1"/>
    <xf numFmtId="0" fontId="5" fillId="3" borderId="2" xfId="0" applyFont="1" applyFill="1" applyBorder="1" applyAlignment="1"/>
    <xf numFmtId="164" fontId="4" fillId="0" borderId="3" xfId="2" applyNumberFormat="1" applyFont="1" applyBorder="1" applyAlignment="1"/>
    <xf numFmtId="164" fontId="5" fillId="0" borderId="4" xfId="2" applyNumberFormat="1" applyFont="1" applyFill="1" applyBorder="1" applyAlignment="1"/>
    <xf numFmtId="164" fontId="5" fillId="0" borderId="2" xfId="2" applyNumberFormat="1" applyFont="1" applyFill="1" applyBorder="1" applyAlignment="1"/>
    <xf numFmtId="0" fontId="5" fillId="0" borderId="4" xfId="0" applyFont="1" applyBorder="1" applyAlignment="1"/>
    <xf numFmtId="164" fontId="4" fillId="0" borderId="3" xfId="2" quotePrefix="1" applyNumberFormat="1" applyFont="1" applyFill="1" applyBorder="1" applyAlignment="1"/>
    <xf numFmtId="0" fontId="6" fillId="0" borderId="0" xfId="0" applyFont="1" applyAlignment="1"/>
    <xf numFmtId="0" fontId="6" fillId="0" borderId="0" xfId="0" applyFont="1" applyBorder="1"/>
    <xf numFmtId="0" fontId="5" fillId="0" borderId="0" xfId="1" applyFont="1" applyBorder="1" applyAlignment="1">
      <alignment horizontal="left" vertical="center" wrapText="1"/>
    </xf>
    <xf numFmtId="164" fontId="5" fillId="0" borderId="0" xfId="2" quotePrefix="1" applyNumberFormat="1" applyFont="1" applyFill="1" applyBorder="1" applyAlignment="1"/>
    <xf numFmtId="0" fontId="4" fillId="0" borderId="2" xfId="1" applyFont="1" applyFill="1" applyBorder="1" applyAlignment="1"/>
    <xf numFmtId="0" fontId="4" fillId="0" borderId="2" xfId="1" applyFont="1" applyFill="1" applyBorder="1" applyAlignment="1">
      <alignment horizontal="center"/>
    </xf>
    <xf numFmtId="0" fontId="4" fillId="0" borderId="2" xfId="1" applyFont="1" applyFill="1" applyBorder="1" applyAlignment="1">
      <alignment horizontal="right"/>
    </xf>
    <xf numFmtId="0" fontId="0" fillId="3" borderId="0" xfId="0" applyFill="1"/>
    <xf numFmtId="0" fontId="4" fillId="3" borderId="2" xfId="1" applyFont="1" applyFill="1" applyBorder="1"/>
    <xf numFmtId="164" fontId="4" fillId="3" borderId="3" xfId="2" applyNumberFormat="1" applyFont="1" applyFill="1" applyBorder="1" applyAlignment="1">
      <alignment horizontal="right"/>
    </xf>
    <xf numFmtId="164" fontId="5" fillId="3" borderId="4" xfId="2" applyNumberFormat="1" applyFont="1" applyFill="1" applyBorder="1" applyAlignment="1"/>
    <xf numFmtId="164" fontId="5" fillId="3" borderId="2" xfId="2" applyNumberFormat="1" applyFont="1" applyFill="1" applyBorder="1" applyAlignment="1"/>
    <xf numFmtId="0" fontId="18" fillId="3" borderId="2" xfId="1" applyFont="1" applyFill="1" applyBorder="1"/>
    <xf numFmtId="0" fontId="5" fillId="3" borderId="4" xfId="0" applyFont="1" applyFill="1" applyBorder="1" applyAlignment="1"/>
    <xf numFmtId="164" fontId="4" fillId="3" borderId="3" xfId="2" quotePrefix="1" applyNumberFormat="1" applyFont="1" applyFill="1" applyBorder="1" applyAlignment="1"/>
    <xf numFmtId="164" fontId="4" fillId="3" borderId="3" xfId="2" quotePrefix="1" applyNumberFormat="1" applyFont="1" applyFill="1" applyBorder="1" applyAlignment="1">
      <alignment horizontal="right"/>
    </xf>
    <xf numFmtId="0" fontId="5" fillId="3" borderId="2" xfId="1" applyFont="1" applyFill="1" applyBorder="1" applyAlignment="1">
      <alignment horizontal="left" vertical="center" wrapText="1"/>
    </xf>
    <xf numFmtId="164" fontId="5" fillId="3" borderId="2" xfId="2" quotePrefix="1" applyNumberFormat="1" applyFont="1" applyFill="1" applyBorder="1" applyAlignment="1">
      <alignment horizontal="right"/>
    </xf>
    <xf numFmtId="0" fontId="0" fillId="3" borderId="2" xfId="0" applyFill="1" applyBorder="1" applyAlignment="1">
      <alignment horizontal="center" vertical="center"/>
    </xf>
    <xf numFmtId="0" fontId="0" fillId="3" borderId="2" xfId="0" applyFill="1" applyBorder="1" applyAlignment="1">
      <alignment wrapText="1"/>
    </xf>
    <xf numFmtId="0" fontId="0" fillId="3" borderId="2" xfId="0" applyFill="1" applyBorder="1"/>
    <xf numFmtId="0" fontId="15" fillId="3" borderId="2" xfId="1" applyFont="1" applyFill="1" applyBorder="1"/>
    <xf numFmtId="164" fontId="2" fillId="3" borderId="6" xfId="2" applyNumberFormat="1" applyFont="1" applyFill="1" applyBorder="1" applyAlignment="1"/>
    <xf numFmtId="164" fontId="2" fillId="3" borderId="4" xfId="2" applyNumberFormat="1" applyFont="1" applyFill="1" applyBorder="1" applyAlignment="1">
      <alignment horizontal="center"/>
    </xf>
    <xf numFmtId="0" fontId="2" fillId="3" borderId="2" xfId="1" applyFont="1" applyFill="1" applyBorder="1"/>
    <xf numFmtId="164" fontId="2" fillId="3" borderId="5" xfId="2" applyNumberFormat="1" applyFont="1" applyFill="1" applyBorder="1" applyAlignment="1">
      <alignment horizontal="center"/>
    </xf>
    <xf numFmtId="0" fontId="16" fillId="3" borderId="2" xfId="0" applyFont="1" applyFill="1" applyBorder="1"/>
    <xf numFmtId="0" fontId="12" fillId="3" borderId="2" xfId="0" applyFont="1" applyFill="1" applyBorder="1"/>
    <xf numFmtId="164" fontId="12" fillId="3" borderId="2" xfId="0" applyNumberFormat="1" applyFont="1" applyFill="1" applyBorder="1"/>
    <xf numFmtId="0" fontId="5" fillId="0" borderId="2" xfId="1" applyFont="1" applyFill="1" applyBorder="1" applyAlignment="1"/>
    <xf numFmtId="0" fontId="8" fillId="3" borderId="5" xfId="1" applyFont="1" applyFill="1" applyBorder="1"/>
    <xf numFmtId="0" fontId="5" fillId="3" borderId="0" xfId="0" applyFont="1" applyFill="1" applyBorder="1"/>
    <xf numFmtId="0" fontId="5" fillId="3" borderId="0" xfId="0" applyFont="1" applyFill="1" applyBorder="1" applyAlignment="1">
      <alignment horizontal="right"/>
    </xf>
    <xf numFmtId="164" fontId="4" fillId="3" borderId="0" xfId="2" applyNumberFormat="1" applyFont="1" applyFill="1" applyBorder="1" applyAlignment="1">
      <alignment horizontal="right"/>
    </xf>
    <xf numFmtId="164" fontId="5" fillId="3" borderId="4" xfId="2" applyNumberFormat="1" applyFont="1" applyFill="1" applyBorder="1" applyAlignment="1">
      <alignment horizontal="right"/>
    </xf>
    <xf numFmtId="164" fontId="5" fillId="3" borderId="0" xfId="2" applyNumberFormat="1" applyFont="1" applyFill="1" applyBorder="1" applyAlignment="1">
      <alignment horizontal="right"/>
    </xf>
    <xf numFmtId="164" fontId="5" fillId="3" borderId="2" xfId="2" applyNumberFormat="1" applyFont="1" applyFill="1" applyBorder="1" applyAlignment="1">
      <alignment horizontal="right"/>
    </xf>
    <xf numFmtId="0" fontId="5" fillId="3" borderId="4" xfId="0" applyFont="1" applyFill="1" applyBorder="1" applyAlignment="1">
      <alignment horizontal="right"/>
    </xf>
    <xf numFmtId="164" fontId="4" fillId="3" borderId="0" xfId="2" quotePrefix="1" applyNumberFormat="1" applyFont="1" applyFill="1" applyBorder="1" applyAlignment="1">
      <alignment horizontal="right"/>
    </xf>
    <xf numFmtId="0" fontId="0" fillId="2" borderId="2" xfId="0" applyFill="1" applyBorder="1" applyAlignment="1">
      <alignment wrapText="1"/>
    </xf>
    <xf numFmtId="0" fontId="13" fillId="0" borderId="0" xfId="0" applyFont="1" applyFill="1"/>
    <xf numFmtId="0" fontId="13" fillId="0" borderId="2" xfId="0" applyFont="1" applyFill="1" applyBorder="1"/>
    <xf numFmtId="0" fontId="2" fillId="0" borderId="2" xfId="1" applyFont="1" applyFill="1" applyBorder="1"/>
    <xf numFmtId="0" fontId="19" fillId="0" borderId="2" xfId="0" applyFont="1" applyBorder="1"/>
    <xf numFmtId="0" fontId="3" fillId="0" borderId="2" xfId="1" applyFont="1" applyFill="1" applyBorder="1" applyAlignment="1">
      <alignment horizontal="center"/>
    </xf>
    <xf numFmtId="164" fontId="2" fillId="0" borderId="2" xfId="2" applyNumberFormat="1" applyFont="1" applyFill="1" applyBorder="1"/>
    <xf numFmtId="164" fontId="2" fillId="0" borderId="7" xfId="2" applyNumberFormat="1" applyFont="1" applyFill="1" applyBorder="1" applyAlignment="1">
      <alignment horizontal="center"/>
    </xf>
    <xf numFmtId="164" fontId="2" fillId="0" borderId="5" xfId="2" applyNumberFormat="1" applyFont="1" applyFill="1" applyBorder="1"/>
    <xf numFmtId="164" fontId="2" fillId="0" borderId="8" xfId="2" applyNumberFormat="1" applyFont="1" applyFill="1" applyBorder="1"/>
    <xf numFmtId="0" fontId="3" fillId="0" borderId="2" xfId="1" applyFont="1" applyFill="1" applyBorder="1"/>
    <xf numFmtId="164" fontId="3" fillId="0" borderId="9" xfId="2" applyNumberFormat="1" applyFont="1" applyFill="1" applyBorder="1"/>
    <xf numFmtId="164" fontId="3" fillId="0" borderId="10" xfId="2" applyNumberFormat="1" applyFont="1" applyFill="1" applyBorder="1"/>
    <xf numFmtId="164" fontId="2" fillId="0" borderId="4" xfId="2" quotePrefix="1" applyNumberFormat="1" applyFont="1" applyFill="1" applyBorder="1" applyAlignment="1">
      <alignment horizontal="center"/>
    </xf>
    <xf numFmtId="164" fontId="2" fillId="0" borderId="2" xfId="2" applyNumberFormat="1" applyFont="1" applyFill="1" applyBorder="1" applyAlignment="1">
      <alignment horizontal="center"/>
    </xf>
    <xf numFmtId="0" fontId="2" fillId="0" borderId="2" xfId="1" applyFont="1" applyFill="1" applyBorder="1" applyAlignment="1">
      <alignment wrapText="1"/>
    </xf>
    <xf numFmtId="164" fontId="2" fillId="0" borderId="5" xfId="2" quotePrefix="1" applyNumberFormat="1" applyFont="1" applyFill="1" applyBorder="1" applyAlignment="1">
      <alignment horizontal="center"/>
    </xf>
    <xf numFmtId="0" fontId="3" fillId="0" borderId="11" xfId="1" applyFont="1" applyBorder="1"/>
    <xf numFmtId="164" fontId="3" fillId="0" borderId="12" xfId="2" applyNumberFormat="1" applyFont="1" applyFill="1" applyBorder="1"/>
    <xf numFmtId="164" fontId="3" fillId="0" borderId="2" xfId="2" applyNumberFormat="1" applyFont="1" applyFill="1" applyBorder="1"/>
    <xf numFmtId="0" fontId="2" fillId="0" borderId="2" xfId="1" applyFont="1" applyBorder="1" applyAlignment="1">
      <alignment horizontal="left" vertical="center" wrapText="1"/>
    </xf>
    <xf numFmtId="0" fontId="12" fillId="0" borderId="4" xfId="0" applyFont="1" applyBorder="1"/>
    <xf numFmtId="0" fontId="12" fillId="0" borderId="0" xfId="0" applyFont="1" applyBorder="1"/>
    <xf numFmtId="164" fontId="12" fillId="0" borderId="0" xfId="0" applyNumberFormat="1" applyFont="1" applyBorder="1"/>
    <xf numFmtId="0" fontId="13" fillId="0" borderId="0" xfId="0" applyFont="1" applyFill="1" applyBorder="1"/>
    <xf numFmtId="0" fontId="17" fillId="0" borderId="2" xfId="0" applyFont="1" applyBorder="1"/>
    <xf numFmtId="0" fontId="13" fillId="0" borderId="14" xfId="0" applyFont="1" applyFill="1" applyBorder="1"/>
    <xf numFmtId="0" fontId="2" fillId="0" borderId="2" xfId="0" applyFont="1" applyFill="1" applyBorder="1"/>
    <xf numFmtId="0" fontId="3" fillId="0" borderId="2" xfId="0" applyFont="1" applyFill="1" applyBorder="1" applyAlignment="1">
      <alignment horizontal="center"/>
    </xf>
    <xf numFmtId="0" fontId="13" fillId="3" borderId="2" xfId="0" applyFont="1" applyFill="1" applyBorder="1"/>
    <xf numFmtId="0" fontId="2" fillId="3" borderId="2" xfId="0" applyFont="1" applyFill="1" applyBorder="1"/>
    <xf numFmtId="164" fontId="2" fillId="3" borderId="2" xfId="2" applyNumberFormat="1" applyFont="1" applyFill="1" applyBorder="1" applyAlignment="1">
      <alignment horizontal="center"/>
    </xf>
    <xf numFmtId="164" fontId="2" fillId="3" borderId="2" xfId="2" applyNumberFormat="1" applyFont="1" applyFill="1" applyBorder="1"/>
    <xf numFmtId="0" fontId="13" fillId="3" borderId="0" xfId="0" applyFont="1" applyFill="1"/>
    <xf numFmtId="0" fontId="13" fillId="3" borderId="5" xfId="0" applyFont="1" applyFill="1" applyBorder="1"/>
    <xf numFmtId="0" fontId="2" fillId="3" borderId="5" xfId="0" applyFont="1" applyFill="1" applyBorder="1"/>
    <xf numFmtId="164" fontId="2" fillId="3" borderId="5" xfId="2" applyNumberFormat="1" applyFont="1" applyFill="1" applyBorder="1"/>
    <xf numFmtId="0" fontId="3" fillId="0" borderId="2" xfId="0" applyFont="1" applyFill="1" applyBorder="1"/>
    <xf numFmtId="0" fontId="3" fillId="0" borderId="2" xfId="0" applyFont="1" applyFill="1" applyBorder="1" applyAlignment="1">
      <alignment horizontal="left"/>
    </xf>
    <xf numFmtId="164" fontId="3" fillId="0" borderId="2" xfId="2" applyNumberFormat="1" applyFont="1" applyFill="1" applyBorder="1" applyAlignment="1">
      <alignment horizontal="right"/>
    </xf>
    <xf numFmtId="0" fontId="2" fillId="0" borderId="13" xfId="1" applyFont="1" applyBorder="1" applyAlignment="1">
      <alignment horizontal="left" vertical="center" wrapText="1"/>
    </xf>
    <xf numFmtId="0" fontId="22" fillId="0" borderId="2" xfId="0" applyFont="1" applyFill="1" applyBorder="1"/>
    <xf numFmtId="164" fontId="23" fillId="0" borderId="2" xfId="0" applyNumberFormat="1" applyFont="1" applyFill="1" applyBorder="1"/>
    <xf numFmtId="0" fontId="21" fillId="0" borderId="8" xfId="0" applyFont="1" applyFill="1" applyBorder="1" applyAlignment="1">
      <alignment wrapText="1"/>
    </xf>
    <xf numFmtId="0" fontId="21" fillId="0" borderId="15" xfId="0" applyFont="1" applyFill="1" applyBorder="1" applyAlignment="1">
      <alignment wrapText="1"/>
    </xf>
    <xf numFmtId="0" fontId="21" fillId="0" borderId="13" xfId="0" applyFont="1" applyFill="1" applyBorder="1" applyAlignment="1">
      <alignment wrapText="1"/>
    </xf>
    <xf numFmtId="0" fontId="20" fillId="0" borderId="8" xfId="0" applyFont="1" applyFill="1" applyBorder="1" applyAlignment="1"/>
    <xf numFmtId="0" fontId="20" fillId="0" borderId="15" xfId="0" applyFont="1" applyFill="1" applyBorder="1" applyAlignment="1"/>
    <xf numFmtId="0" fontId="20" fillId="0" borderId="13" xfId="0" applyFont="1" applyFill="1" applyBorder="1" applyAlignment="1"/>
    <xf numFmtId="0" fontId="13" fillId="0" borderId="2" xfId="0" applyFont="1" applyFill="1" applyBorder="1" applyAlignment="1">
      <alignment horizontal="center"/>
    </xf>
    <xf numFmtId="164" fontId="22" fillId="0" borderId="2" xfId="0" applyNumberFormat="1" applyFont="1" applyFill="1" applyBorder="1"/>
    <xf numFmtId="0" fontId="6" fillId="2" borderId="0" xfId="0" applyFont="1" applyFill="1"/>
    <xf numFmtId="0" fontId="25" fillId="3" borderId="2" xfId="0" applyFont="1" applyFill="1" applyBorder="1" applyAlignment="1">
      <alignment wrapText="1"/>
    </xf>
    <xf numFmtId="0" fontId="26" fillId="0" borderId="0" xfId="3" applyFont="1" applyFill="1" applyAlignment="1" applyProtection="1">
      <alignment horizontal="left"/>
    </xf>
    <xf numFmtId="0" fontId="1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6" fillId="3" borderId="0" xfId="0" applyFont="1" applyFill="1" applyAlignment="1">
      <alignment horizontal="right"/>
    </xf>
    <xf numFmtId="0" fontId="24" fillId="3" borderId="2" xfId="1" applyFont="1" applyFill="1" applyBorder="1"/>
    <xf numFmtId="164" fontId="2" fillId="3" borderId="5" xfId="2" quotePrefix="1" applyNumberFormat="1" applyFont="1" applyFill="1" applyBorder="1" applyAlignment="1">
      <alignment horizontal="center"/>
    </xf>
    <xf numFmtId="164" fontId="15" fillId="3" borderId="2" xfId="2" quotePrefix="1" applyNumberFormat="1" applyFont="1" applyFill="1" applyBorder="1" applyAlignment="1">
      <alignment horizontal="center"/>
    </xf>
    <xf numFmtId="164" fontId="2" fillId="3" borderId="2" xfId="2" quotePrefix="1" applyNumberFormat="1" applyFont="1" applyFill="1" applyBorder="1" applyAlignment="1">
      <alignment horizontal="center"/>
    </xf>
    <xf numFmtId="0" fontId="13" fillId="3" borderId="2" xfId="0" applyFont="1" applyFill="1" applyBorder="1" applyAlignment="1">
      <alignment horizontal="center"/>
    </xf>
    <xf numFmtId="0" fontId="14" fillId="0" borderId="0" xfId="0" applyFont="1"/>
    <xf numFmtId="0" fontId="14" fillId="0" borderId="1" xfId="0" applyFont="1" applyBorder="1" applyAlignment="1">
      <alignment horizontal="center"/>
    </xf>
    <xf numFmtId="0" fontId="9" fillId="0" borderId="0" xfId="3" applyFill="1" applyAlignment="1" applyProtection="1">
      <alignment horizontal="left"/>
    </xf>
    <xf numFmtId="0" fontId="11" fillId="0" borderId="0" xfId="3" applyFont="1" applyFill="1" applyAlignment="1" applyProtection="1">
      <alignment horizontal="left"/>
    </xf>
    <xf numFmtId="0" fontId="4" fillId="0" borderId="2" xfId="1" applyFont="1" applyBorder="1" applyAlignment="1">
      <alignment horizontal="center" wrapText="1"/>
    </xf>
    <xf numFmtId="0" fontId="4" fillId="0" borderId="2" xfId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27" fillId="0" borderId="0" xfId="3" applyFont="1" applyFill="1" applyAlignment="1" applyProtection="1">
      <alignment horizontal="left"/>
    </xf>
    <xf numFmtId="0" fontId="26" fillId="3" borderId="0" xfId="3" applyFont="1" applyFill="1" applyAlignment="1" applyProtection="1">
      <alignment horizontal="left"/>
    </xf>
    <xf numFmtId="0" fontId="26" fillId="0" borderId="0" xfId="3" applyFont="1" applyFill="1" applyAlignment="1" applyProtection="1">
      <alignment horizontal="left"/>
    </xf>
    <xf numFmtId="0" fontId="9" fillId="0" borderId="0" xfId="3" applyFill="1" applyAlignment="1" applyProtection="1">
      <alignment horizontal="center"/>
    </xf>
    <xf numFmtId="0" fontId="7" fillId="0" borderId="2" xfId="1" applyFont="1" applyFill="1" applyBorder="1" applyAlignment="1">
      <alignment horizontal="center"/>
    </xf>
    <xf numFmtId="0" fontId="20" fillId="0" borderId="0" xfId="1" applyFont="1" applyFill="1" applyAlignment="1">
      <alignment horizontal="center" wrapText="1"/>
    </xf>
    <xf numFmtId="0" fontId="3" fillId="0" borderId="2" xfId="1" applyFont="1" applyFill="1" applyBorder="1" applyAlignment="1">
      <alignment horizontal="center"/>
    </xf>
    <xf numFmtId="0" fontId="12" fillId="0" borderId="0" xfId="0" applyFont="1" applyAlignment="1">
      <alignment horizontal="left" wrapText="1"/>
    </xf>
    <xf numFmtId="0" fontId="20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3" fontId="0" fillId="0" borderId="2" xfId="0" applyNumberFormat="1" applyBorder="1"/>
    <xf numFmtId="0" fontId="0" fillId="0" borderId="8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4">
    <cellStyle name="Comma 2" xfId="2"/>
    <cellStyle name="Hyperlink" xfId="3" builtinId="8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11@200=2200" TargetMode="External"/><Relationship Id="rId2" Type="http://schemas.openxmlformats.org/officeDocument/2006/relationships/hyperlink" Target="mailto:14@200=2800" TargetMode="External"/><Relationship Id="rId1" Type="http://schemas.openxmlformats.org/officeDocument/2006/relationships/hyperlink" Target="mailto:14@200=%20Rs.%202800" TargetMode="External"/><Relationship Id="rId4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12@200=%20Rs.%202400" TargetMode="External"/><Relationship Id="rId1" Type="http://schemas.openxmlformats.org/officeDocument/2006/relationships/hyperlink" Target="mailto:12@200=%20Rs.%202400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mailto:11@200%20=%202200" TargetMode="External"/><Relationship Id="rId2" Type="http://schemas.openxmlformats.org/officeDocument/2006/relationships/hyperlink" Target="mailto:14@200=%20Rs.%202800" TargetMode="External"/><Relationship Id="rId1" Type="http://schemas.openxmlformats.org/officeDocument/2006/relationships/hyperlink" Target="mailto:14@200=%20Rs.%202800" TargetMode="External"/><Relationship Id="rId4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mailto:11@200=2200" TargetMode="External"/><Relationship Id="rId2" Type="http://schemas.openxmlformats.org/officeDocument/2006/relationships/hyperlink" Target="mailto:14@200=%20Rs.%202800" TargetMode="External"/><Relationship Id="rId1" Type="http://schemas.openxmlformats.org/officeDocument/2006/relationships/hyperlink" Target="mailto:14@200=%20Rs.%202800" TargetMode="External"/><Relationship Id="rId4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mailto:11@200=2200" TargetMode="External"/><Relationship Id="rId2" Type="http://schemas.openxmlformats.org/officeDocument/2006/relationships/hyperlink" Target="mailto:14@200=%20Rs.%202800" TargetMode="External"/><Relationship Id="rId1" Type="http://schemas.openxmlformats.org/officeDocument/2006/relationships/hyperlink" Target="mailto:14@200=%20Rs.%202800" TargetMode="External"/><Relationship Id="rId4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G54"/>
  <sheetViews>
    <sheetView tabSelected="1" workbookViewId="0">
      <selection sqref="A1:XFD1048576"/>
    </sheetView>
  </sheetViews>
  <sheetFormatPr defaultRowHeight="15"/>
  <cols>
    <col min="1" max="1" width="4.5703125" style="5" customWidth="1"/>
    <col min="2" max="2" width="43.7109375" style="5" customWidth="1"/>
    <col min="3" max="4" width="12.5703125" style="5" customWidth="1"/>
    <col min="5" max="5" width="14.5703125" style="5" customWidth="1"/>
    <col min="6" max="6" width="8" style="5" customWidth="1"/>
    <col min="7" max="7" width="15.5703125" style="5" customWidth="1"/>
    <col min="8" max="16384" width="9.140625" style="5"/>
  </cols>
  <sheetData>
    <row r="1" spans="1:7" ht="15.75">
      <c r="A1" s="168" t="s">
        <v>76</v>
      </c>
      <c r="B1" s="168"/>
      <c r="C1" s="168"/>
      <c r="D1" s="168"/>
      <c r="E1" s="168"/>
    </row>
    <row r="2" spans="1:7" ht="15" customHeight="1">
      <c r="A2" s="7"/>
      <c r="B2" s="171" t="s">
        <v>117</v>
      </c>
      <c r="C2" s="171"/>
      <c r="D2" s="171"/>
      <c r="E2" s="171"/>
    </row>
    <row r="3" spans="1:7" ht="15.75">
      <c r="A3" s="172" t="s">
        <v>0</v>
      </c>
      <c r="B3" s="172"/>
      <c r="C3" s="172" t="s">
        <v>31</v>
      </c>
      <c r="D3" s="172"/>
      <c r="E3" s="172"/>
    </row>
    <row r="4" spans="1:7" ht="15.75">
      <c r="A4" s="70"/>
      <c r="B4" s="95" t="s">
        <v>1</v>
      </c>
      <c r="C4" s="71" t="s">
        <v>2</v>
      </c>
      <c r="D4" s="71" t="s">
        <v>3</v>
      </c>
      <c r="E4" s="71" t="s">
        <v>4</v>
      </c>
    </row>
    <row r="5" spans="1:7">
      <c r="A5" s="7">
        <v>1</v>
      </c>
      <c r="B5" s="10" t="s">
        <v>5</v>
      </c>
      <c r="C5" s="17">
        <v>10000</v>
      </c>
      <c r="D5" s="17">
        <v>10000</v>
      </c>
      <c r="E5" s="17">
        <v>10000</v>
      </c>
      <c r="G5" s="33"/>
    </row>
    <row r="6" spans="1:7">
      <c r="A6" s="7">
        <v>2</v>
      </c>
      <c r="B6" s="10" t="s">
        <v>60</v>
      </c>
      <c r="C6" s="17">
        <v>300</v>
      </c>
      <c r="D6" s="17">
        <v>300</v>
      </c>
      <c r="E6" s="17">
        <v>300</v>
      </c>
      <c r="G6" s="33"/>
    </row>
    <row r="7" spans="1:7">
      <c r="A7" s="7">
        <v>3</v>
      </c>
      <c r="B7" s="10" t="s">
        <v>6</v>
      </c>
      <c r="C7" s="17">
        <v>400</v>
      </c>
      <c r="D7" s="17">
        <v>400</v>
      </c>
      <c r="E7" s="17">
        <v>400</v>
      </c>
      <c r="G7" s="33"/>
    </row>
    <row r="8" spans="1:7">
      <c r="A8" s="7">
        <v>4</v>
      </c>
      <c r="B8" s="10" t="s">
        <v>59</v>
      </c>
      <c r="C8" s="17">
        <v>250</v>
      </c>
      <c r="D8" s="17">
        <v>250</v>
      </c>
      <c r="E8" s="17">
        <v>250</v>
      </c>
      <c r="G8" s="33"/>
    </row>
    <row r="9" spans="1:7" ht="15.75">
      <c r="A9" s="42">
        <v>5</v>
      </c>
      <c r="B9" s="43" t="s">
        <v>61</v>
      </c>
      <c r="C9" s="58">
        <v>1890</v>
      </c>
      <c r="D9" s="58">
        <v>1890</v>
      </c>
      <c r="E9" s="58">
        <v>1890</v>
      </c>
      <c r="G9" t="s">
        <v>116</v>
      </c>
    </row>
    <row r="10" spans="1:7">
      <c r="A10" s="7">
        <v>6</v>
      </c>
      <c r="B10" s="43" t="s">
        <v>62</v>
      </c>
      <c r="C10" s="59">
        <v>120</v>
      </c>
      <c r="D10" s="16">
        <v>120</v>
      </c>
      <c r="E10" s="16">
        <v>120</v>
      </c>
    </row>
    <row r="11" spans="1:7" s="45" customFormat="1">
      <c r="A11" s="7">
        <v>7</v>
      </c>
      <c r="B11" s="43" t="s">
        <v>7</v>
      </c>
      <c r="C11" s="60">
        <v>0</v>
      </c>
      <c r="D11" s="44">
        <v>0</v>
      </c>
      <c r="E11" s="44">
        <v>250</v>
      </c>
    </row>
    <row r="12" spans="1:7">
      <c r="A12" s="7">
        <v>8</v>
      </c>
      <c r="B12" s="10" t="s">
        <v>66</v>
      </c>
      <c r="C12" s="17">
        <v>100</v>
      </c>
      <c r="D12" s="17">
        <v>100</v>
      </c>
      <c r="E12" s="17">
        <v>100</v>
      </c>
      <c r="G12" s="33"/>
    </row>
    <row r="13" spans="1:7">
      <c r="A13" s="7">
        <v>9</v>
      </c>
      <c r="B13" s="10" t="s">
        <v>9</v>
      </c>
      <c r="C13" s="17">
        <v>250</v>
      </c>
      <c r="D13" s="17">
        <v>250</v>
      </c>
      <c r="E13" s="17">
        <v>250</v>
      </c>
      <c r="G13" s="33"/>
    </row>
    <row r="14" spans="1:7" s="45" customFormat="1">
      <c r="A14" s="42">
        <v>10</v>
      </c>
      <c r="B14" s="43" t="s">
        <v>10</v>
      </c>
      <c r="C14" s="58">
        <v>500</v>
      </c>
      <c r="D14" s="58">
        <v>500</v>
      </c>
      <c r="E14" s="58">
        <v>500</v>
      </c>
      <c r="G14" s="97"/>
    </row>
    <row r="15" spans="1:7" s="45" customFormat="1">
      <c r="A15" s="42">
        <v>11</v>
      </c>
      <c r="B15" s="43" t="s">
        <v>16</v>
      </c>
      <c r="C15" s="58">
        <v>200</v>
      </c>
      <c r="D15" s="58">
        <v>200</v>
      </c>
      <c r="E15" s="58">
        <v>200</v>
      </c>
      <c r="G15" s="97"/>
    </row>
    <row r="16" spans="1:7" s="45" customFormat="1">
      <c r="A16" s="42">
        <v>12</v>
      </c>
      <c r="B16" s="43" t="s">
        <v>14</v>
      </c>
      <c r="C16" s="58">
        <v>50</v>
      </c>
      <c r="D16" s="58">
        <v>50</v>
      </c>
      <c r="E16" s="58">
        <v>50</v>
      </c>
      <c r="G16" s="97"/>
    </row>
    <row r="17" spans="1:7" s="45" customFormat="1">
      <c r="A17" s="42">
        <v>13</v>
      </c>
      <c r="B17" s="43" t="s">
        <v>18</v>
      </c>
      <c r="C17" s="44">
        <v>25</v>
      </c>
      <c r="D17" s="44">
        <v>25</v>
      </c>
      <c r="E17" s="44">
        <v>25</v>
      </c>
      <c r="G17" s="98"/>
    </row>
    <row r="18" spans="1:7" s="45" customFormat="1">
      <c r="A18" s="42">
        <v>14</v>
      </c>
      <c r="B18" s="43" t="s">
        <v>15</v>
      </c>
      <c r="C18" s="58">
        <v>40</v>
      </c>
      <c r="D18" s="58">
        <v>40</v>
      </c>
      <c r="E18" s="58">
        <v>40</v>
      </c>
      <c r="G18" s="97"/>
    </row>
    <row r="19" spans="1:7" s="45" customFormat="1">
      <c r="A19" s="42">
        <v>15</v>
      </c>
      <c r="B19" s="43" t="s">
        <v>8</v>
      </c>
      <c r="C19" s="58">
        <v>220</v>
      </c>
      <c r="D19" s="58">
        <v>0</v>
      </c>
      <c r="E19" s="58">
        <v>0</v>
      </c>
      <c r="G19" s="97"/>
    </row>
    <row r="20" spans="1:7" s="45" customFormat="1">
      <c r="A20" s="42">
        <v>16</v>
      </c>
      <c r="B20" s="43" t="s">
        <v>68</v>
      </c>
      <c r="C20" s="58">
        <v>50</v>
      </c>
      <c r="D20" s="58">
        <v>50</v>
      </c>
      <c r="E20" s="58">
        <v>50</v>
      </c>
      <c r="G20" s="97"/>
    </row>
    <row r="21" spans="1:7" s="45" customFormat="1">
      <c r="A21" s="42">
        <v>17</v>
      </c>
      <c r="B21" s="43" t="s">
        <v>69</v>
      </c>
      <c r="C21" s="58">
        <v>30</v>
      </c>
      <c r="D21" s="58">
        <v>30</v>
      </c>
      <c r="E21" s="58">
        <v>30</v>
      </c>
      <c r="G21" s="97"/>
    </row>
    <row r="22" spans="1:7" s="45" customFormat="1">
      <c r="A22" s="42">
        <v>18</v>
      </c>
      <c r="B22" s="43" t="s">
        <v>12</v>
      </c>
      <c r="C22" s="58">
        <v>20</v>
      </c>
      <c r="D22" s="58">
        <v>20</v>
      </c>
      <c r="E22" s="58">
        <v>20</v>
      </c>
      <c r="G22" s="97"/>
    </row>
    <row r="23" spans="1:7" s="45" customFormat="1">
      <c r="A23" s="42">
        <v>19</v>
      </c>
      <c r="B23" s="43" t="s">
        <v>17</v>
      </c>
      <c r="C23" s="58">
        <v>20</v>
      </c>
      <c r="D23" s="58">
        <v>20</v>
      </c>
      <c r="E23" s="58">
        <v>20</v>
      </c>
      <c r="G23" s="97"/>
    </row>
    <row r="24" spans="1:7" s="45" customFormat="1">
      <c r="A24" s="42">
        <v>20</v>
      </c>
      <c r="B24" s="43" t="s">
        <v>70</v>
      </c>
      <c r="C24" s="44">
        <v>10</v>
      </c>
      <c r="D24" s="44">
        <v>10</v>
      </c>
      <c r="E24" s="44">
        <v>10</v>
      </c>
      <c r="G24" s="98"/>
    </row>
    <row r="25" spans="1:7" s="45" customFormat="1">
      <c r="A25" s="42">
        <v>21</v>
      </c>
      <c r="B25" s="43" t="s">
        <v>19</v>
      </c>
      <c r="C25" s="44">
        <v>10</v>
      </c>
      <c r="D25" s="44">
        <v>10</v>
      </c>
      <c r="E25" s="44">
        <v>10</v>
      </c>
      <c r="G25" s="98"/>
    </row>
    <row r="26" spans="1:7" s="45" customFormat="1">
      <c r="A26" s="42">
        <v>22</v>
      </c>
      <c r="B26" s="43" t="s">
        <v>20</v>
      </c>
      <c r="C26" s="44">
        <v>50</v>
      </c>
      <c r="D26" s="44">
        <v>50</v>
      </c>
      <c r="E26" s="44">
        <v>50</v>
      </c>
      <c r="G26" s="98"/>
    </row>
    <row r="27" spans="1:7" s="45" customFormat="1">
      <c r="A27" s="42">
        <v>23</v>
      </c>
      <c r="B27" s="58" t="s">
        <v>24</v>
      </c>
      <c r="C27" s="58">
        <v>500</v>
      </c>
      <c r="D27" s="58">
        <v>500</v>
      </c>
      <c r="E27" s="58">
        <v>500</v>
      </c>
      <c r="G27" s="97"/>
    </row>
    <row r="28" spans="1:7" s="45" customFormat="1">
      <c r="A28" s="42">
        <v>24</v>
      </c>
      <c r="B28" s="58" t="s">
        <v>25</v>
      </c>
      <c r="C28" s="58">
        <v>1000</v>
      </c>
      <c r="D28" s="58">
        <v>0</v>
      </c>
      <c r="E28" s="58">
        <v>0</v>
      </c>
      <c r="G28" s="97"/>
    </row>
    <row r="29" spans="1:7" s="45" customFormat="1">
      <c r="A29" s="42">
        <v>25</v>
      </c>
      <c r="B29" s="58" t="s">
        <v>26</v>
      </c>
      <c r="C29" s="58">
        <v>1000</v>
      </c>
      <c r="D29" s="58">
        <v>0</v>
      </c>
      <c r="E29" s="58">
        <v>0</v>
      </c>
      <c r="G29" s="97"/>
    </row>
    <row r="30" spans="1:7" s="45" customFormat="1">
      <c r="A30" s="42">
        <v>26</v>
      </c>
      <c r="B30" s="58" t="s">
        <v>27</v>
      </c>
      <c r="C30" s="58">
        <v>2800</v>
      </c>
      <c r="D30" s="17">
        <v>2800</v>
      </c>
      <c r="E30" s="58">
        <v>3200</v>
      </c>
      <c r="G30" s="97"/>
    </row>
    <row r="31" spans="1:7" s="45" customFormat="1" ht="16.5" thickBot="1">
      <c r="A31" s="42"/>
      <c r="B31" s="74" t="s">
        <v>35</v>
      </c>
      <c r="C31" s="75">
        <f>SUM(C5:C30)</f>
        <v>19835</v>
      </c>
      <c r="D31" s="75">
        <f>SUM(D5:D30)</f>
        <v>17615</v>
      </c>
      <c r="E31" s="75">
        <f>SUM(E5:E30)</f>
        <v>18265</v>
      </c>
      <c r="G31" s="99"/>
    </row>
    <row r="32" spans="1:7" s="45" customFormat="1">
      <c r="A32" s="42">
        <v>27</v>
      </c>
      <c r="B32" s="43" t="s">
        <v>22</v>
      </c>
      <c r="C32" s="100">
        <v>150</v>
      </c>
      <c r="D32" s="58">
        <v>0</v>
      </c>
      <c r="E32" s="58">
        <v>0</v>
      </c>
      <c r="G32" s="101"/>
    </row>
    <row r="33" spans="1:7" s="45" customFormat="1">
      <c r="A33" s="42">
        <v>28</v>
      </c>
      <c r="B33" s="43" t="s">
        <v>23</v>
      </c>
      <c r="C33" s="102">
        <v>250</v>
      </c>
      <c r="D33" s="58">
        <v>0</v>
      </c>
      <c r="E33" s="58">
        <v>0</v>
      </c>
      <c r="G33" s="101"/>
    </row>
    <row r="34" spans="1:7" s="45" customFormat="1">
      <c r="A34" s="42">
        <v>29</v>
      </c>
      <c r="B34" s="43" t="s">
        <v>58</v>
      </c>
      <c r="C34" s="103">
        <v>400</v>
      </c>
      <c r="D34" s="58">
        <v>0</v>
      </c>
      <c r="E34" s="58">
        <v>0</v>
      </c>
      <c r="G34" s="98"/>
    </row>
    <row r="35" spans="1:7" s="45" customFormat="1" ht="16.5" thickBot="1">
      <c r="A35" s="42"/>
      <c r="B35" s="96" t="s">
        <v>64</v>
      </c>
      <c r="C35" s="81">
        <f>SUM(C31:C34)</f>
        <v>20635</v>
      </c>
      <c r="D35" s="81">
        <f t="shared" ref="D35:E35" si="0">SUM(D31:D33)</f>
        <v>17615</v>
      </c>
      <c r="E35" s="81">
        <f t="shared" si="0"/>
        <v>18265</v>
      </c>
      <c r="G35" s="104"/>
    </row>
    <row r="36" spans="1:7" s="45" customFormat="1" ht="21" customHeight="1">
      <c r="A36" s="42">
        <v>30</v>
      </c>
      <c r="B36" s="82" t="s">
        <v>63</v>
      </c>
      <c r="C36" s="83">
        <v>320</v>
      </c>
      <c r="D36" s="58">
        <v>0</v>
      </c>
      <c r="E36" s="58">
        <v>0</v>
      </c>
    </row>
    <row r="37" spans="1:7" s="45" customFormat="1" ht="15.75">
      <c r="A37" s="42"/>
      <c r="B37" s="74" t="s">
        <v>65</v>
      </c>
      <c r="C37" s="41">
        <f>SUM(C35:C36)</f>
        <v>20955</v>
      </c>
      <c r="D37" s="42"/>
      <c r="E37" s="42"/>
    </row>
    <row r="38" spans="1:7" s="45" customFormat="1" ht="31.5" customHeight="1">
      <c r="A38" s="84"/>
      <c r="B38" s="105" t="s">
        <v>71</v>
      </c>
      <c r="C38" s="86"/>
      <c r="D38" s="86"/>
      <c r="E38" s="86"/>
    </row>
    <row r="39" spans="1:7" s="45" customFormat="1" ht="24" customHeight="1">
      <c r="A39" s="42">
        <v>31</v>
      </c>
      <c r="B39" s="90" t="s">
        <v>22</v>
      </c>
      <c r="C39" s="88">
        <v>0</v>
      </c>
      <c r="D39" s="89">
        <v>150</v>
      </c>
      <c r="E39" s="89">
        <v>150</v>
      </c>
    </row>
    <row r="40" spans="1:7" s="45" customFormat="1" ht="19.5" customHeight="1">
      <c r="A40" s="42">
        <v>32</v>
      </c>
      <c r="B40" s="90" t="s">
        <v>23</v>
      </c>
      <c r="C40" s="88">
        <v>0</v>
      </c>
      <c r="D40" s="91">
        <v>250</v>
      </c>
      <c r="E40" s="91">
        <v>250</v>
      </c>
    </row>
    <row r="41" spans="1:7" s="45" customFormat="1" ht="24.75" customHeight="1">
      <c r="A41" s="42">
        <v>33</v>
      </c>
      <c r="B41" s="43" t="s">
        <v>58</v>
      </c>
      <c r="C41" s="88"/>
      <c r="D41" s="91">
        <v>400</v>
      </c>
      <c r="E41" s="91">
        <v>400</v>
      </c>
    </row>
    <row r="42" spans="1:7" s="45" customFormat="1" ht="31.5" customHeight="1">
      <c r="A42" s="84"/>
      <c r="B42" s="92" t="s">
        <v>72</v>
      </c>
      <c r="C42" s="93" t="s">
        <v>0</v>
      </c>
      <c r="D42" s="94">
        <f>SUM(D35:D41)</f>
        <v>18415</v>
      </c>
      <c r="E42" s="94">
        <f>SUM(E35:E41)</f>
        <v>19065</v>
      </c>
    </row>
    <row r="43" spans="1:7" s="45" customFormat="1" ht="45.75">
      <c r="A43" s="42">
        <v>34</v>
      </c>
      <c r="B43" s="85" t="s">
        <v>73</v>
      </c>
      <c r="C43" s="86"/>
      <c r="D43" s="89">
        <v>540</v>
      </c>
      <c r="E43" s="89">
        <v>540</v>
      </c>
    </row>
    <row r="44" spans="1:7" ht="31.5" customHeight="1">
      <c r="A44" s="56"/>
      <c r="B44" s="53" t="s">
        <v>74</v>
      </c>
      <c r="C44" s="32" t="s">
        <v>0</v>
      </c>
      <c r="D44" s="57">
        <f>D42+D43</f>
        <v>18955</v>
      </c>
      <c r="E44" s="57">
        <f>E42+E43</f>
        <v>19605</v>
      </c>
    </row>
    <row r="46" spans="1:7" ht="15.75">
      <c r="B46" s="24"/>
      <c r="C46" s="22" t="s">
        <v>33</v>
      </c>
      <c r="D46" s="23" t="s">
        <v>34</v>
      </c>
      <c r="E46" s="173" t="s">
        <v>35</v>
      </c>
      <c r="F46" s="173"/>
    </row>
    <row r="47" spans="1:7" ht="15.75">
      <c r="B47" s="24" t="s">
        <v>50</v>
      </c>
      <c r="C47" s="22" t="s">
        <v>37</v>
      </c>
      <c r="D47" s="22" t="s">
        <v>37</v>
      </c>
      <c r="E47" s="174" t="s">
        <v>38</v>
      </c>
      <c r="F47" s="174"/>
    </row>
    <row r="48" spans="1:7" ht="15.75">
      <c r="B48" s="24" t="s">
        <v>51</v>
      </c>
      <c r="C48" s="22" t="s">
        <v>37</v>
      </c>
      <c r="D48" s="22" t="s">
        <v>37</v>
      </c>
      <c r="E48" s="169" t="s">
        <v>119</v>
      </c>
      <c r="F48" s="170"/>
    </row>
    <row r="49" spans="2:6" ht="15.75">
      <c r="B49" s="24" t="s">
        <v>52</v>
      </c>
      <c r="C49" s="22" t="s">
        <v>41</v>
      </c>
      <c r="D49" s="22" t="s">
        <v>56</v>
      </c>
      <c r="E49" s="169" t="s">
        <v>124</v>
      </c>
      <c r="F49" s="170"/>
    </row>
    <row r="50" spans="2:6" ht="15.75">
      <c r="B50" s="24"/>
      <c r="C50" s="27" t="s">
        <v>46</v>
      </c>
      <c r="E50" s="28"/>
    </row>
    <row r="53" spans="2:6" ht="15.75">
      <c r="B53" s="167" t="s">
        <v>125</v>
      </c>
      <c r="C53" s="167"/>
      <c r="D53" s="167"/>
    </row>
    <row r="54" spans="2:6" ht="15.75">
      <c r="B54" s="167" t="s">
        <v>126</v>
      </c>
    </row>
  </sheetData>
  <mergeCells count="8">
    <mergeCell ref="A1:E1"/>
    <mergeCell ref="E48:F48"/>
    <mergeCell ref="E49:F49"/>
    <mergeCell ref="B2:E2"/>
    <mergeCell ref="A3:B3"/>
    <mergeCell ref="C3:E3"/>
    <mergeCell ref="E46:F46"/>
    <mergeCell ref="E47:F47"/>
  </mergeCells>
  <hyperlinks>
    <hyperlink ref="E47" r:id="rId1"/>
    <hyperlink ref="E48" r:id="rId2"/>
    <hyperlink ref="E49" r:id="rId3"/>
  </hyperlinks>
  <pageMargins left="0.7" right="0.7" top="0.5" bottom="0.5" header="0.3" footer="0.3"/>
  <pageSetup paperSize="5" orientation="portrait" verticalDpi="0" r:id="rId4"/>
  <headerFooter>
    <oddHeader>&amp;CJAI HIND COLLEGEUNAIDED COURSES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E34"/>
  <sheetViews>
    <sheetView workbookViewId="0">
      <selection activeCell="B12" sqref="B12"/>
    </sheetView>
  </sheetViews>
  <sheetFormatPr defaultRowHeight="15"/>
  <cols>
    <col min="1" max="1" width="6.42578125" style="106" customWidth="1"/>
    <col min="2" max="2" width="48.7109375" style="106" bestFit="1" customWidth="1"/>
    <col min="3" max="3" width="12.28515625" style="106" bestFit="1" customWidth="1"/>
    <col min="4" max="4" width="15.7109375" style="106" customWidth="1"/>
    <col min="5" max="16384" width="9.140625" style="106"/>
  </cols>
  <sheetData>
    <row r="1" spans="1:4" ht="16.5">
      <c r="A1" s="107"/>
      <c r="B1" s="151" t="s">
        <v>77</v>
      </c>
      <c r="C1" s="152"/>
      <c r="D1" s="153"/>
    </row>
    <row r="2" spans="1:4" ht="38.25" customHeight="1">
      <c r="A2" s="107"/>
      <c r="B2" s="148" t="s">
        <v>118</v>
      </c>
      <c r="C2" s="149"/>
      <c r="D2" s="150"/>
    </row>
    <row r="3" spans="1:4" ht="16.5">
      <c r="A3" s="107"/>
      <c r="B3" s="132" t="s">
        <v>0</v>
      </c>
      <c r="C3" s="183" t="s">
        <v>111</v>
      </c>
      <c r="D3" s="183"/>
    </row>
    <row r="4" spans="1:4" ht="16.5">
      <c r="A4" s="146" t="s">
        <v>110</v>
      </c>
      <c r="B4" s="133" t="s">
        <v>1</v>
      </c>
      <c r="C4" s="133" t="s">
        <v>109</v>
      </c>
      <c r="D4" s="133" t="s">
        <v>108</v>
      </c>
    </row>
    <row r="5" spans="1:4" ht="16.5">
      <c r="A5" s="154">
        <v>1</v>
      </c>
      <c r="B5" s="132" t="s">
        <v>16</v>
      </c>
      <c r="C5" s="111">
        <v>200</v>
      </c>
      <c r="D5" s="111">
        <v>200</v>
      </c>
    </row>
    <row r="6" spans="1:4" ht="16.5">
      <c r="A6" s="154">
        <f>A5+1</f>
        <v>2</v>
      </c>
      <c r="B6" s="132" t="s">
        <v>98</v>
      </c>
      <c r="C6" s="111">
        <v>150</v>
      </c>
      <c r="D6" s="111"/>
    </row>
    <row r="7" spans="1:4" s="138" customFormat="1" ht="16.5">
      <c r="A7" s="166">
        <f t="shared" ref="A7:A29" si="0">A6+1</f>
        <v>3</v>
      </c>
      <c r="B7" s="135" t="s">
        <v>96</v>
      </c>
      <c r="C7" s="137">
        <v>500</v>
      </c>
      <c r="D7" s="137">
        <v>1000</v>
      </c>
    </row>
    <row r="8" spans="1:4" s="138" customFormat="1" ht="16.5">
      <c r="A8" s="166">
        <f t="shared" si="0"/>
        <v>4</v>
      </c>
      <c r="B8" s="135" t="s">
        <v>10</v>
      </c>
      <c r="C8" s="137">
        <v>500</v>
      </c>
      <c r="D8" s="137">
        <v>500</v>
      </c>
    </row>
    <row r="9" spans="1:4" s="138" customFormat="1" ht="16.5">
      <c r="A9" s="166">
        <f t="shared" si="0"/>
        <v>5</v>
      </c>
      <c r="B9" s="135" t="s">
        <v>70</v>
      </c>
      <c r="C9" s="137">
        <v>10</v>
      </c>
      <c r="D9" s="137">
        <v>10</v>
      </c>
    </row>
    <row r="10" spans="1:4" s="138" customFormat="1" ht="18">
      <c r="A10" s="166">
        <f t="shared" si="0"/>
        <v>6</v>
      </c>
      <c r="B10" s="162" t="s">
        <v>102</v>
      </c>
      <c r="C10" s="137">
        <f>1350+(1350*1.05)+(1350*0.05)</f>
        <v>2835</v>
      </c>
      <c r="D10" s="137">
        <f>1350+(1350*1.05)+(1350*0.05)</f>
        <v>2835</v>
      </c>
    </row>
    <row r="11" spans="1:4" s="138" customFormat="1" ht="18">
      <c r="A11" s="166">
        <f t="shared" si="0"/>
        <v>7</v>
      </c>
      <c r="B11" s="162" t="s">
        <v>21</v>
      </c>
      <c r="C11" s="141">
        <v>120</v>
      </c>
      <c r="D11" s="163">
        <v>120</v>
      </c>
    </row>
    <row r="12" spans="1:4" s="138" customFormat="1" ht="18">
      <c r="A12" s="166">
        <f t="shared" si="0"/>
        <v>8</v>
      </c>
      <c r="B12" s="162" t="s">
        <v>7</v>
      </c>
      <c r="C12" s="164">
        <v>0</v>
      </c>
      <c r="D12" s="165">
        <v>250</v>
      </c>
    </row>
    <row r="13" spans="1:4" ht="16.5">
      <c r="A13" s="154">
        <f t="shared" si="0"/>
        <v>9</v>
      </c>
      <c r="B13" s="132" t="s">
        <v>12</v>
      </c>
      <c r="C13" s="111">
        <v>20</v>
      </c>
      <c r="D13" s="111">
        <v>20</v>
      </c>
    </row>
    <row r="14" spans="1:4" ht="16.5">
      <c r="A14" s="154">
        <f t="shared" si="0"/>
        <v>10</v>
      </c>
      <c r="B14" s="132" t="s">
        <v>20</v>
      </c>
      <c r="C14" s="111">
        <v>50</v>
      </c>
      <c r="D14" s="111">
        <v>50</v>
      </c>
    </row>
    <row r="15" spans="1:4" ht="16.5">
      <c r="A15" s="154">
        <f t="shared" si="0"/>
        <v>11</v>
      </c>
      <c r="B15" s="132" t="s">
        <v>15</v>
      </c>
      <c r="C15" s="111">
        <v>40</v>
      </c>
      <c r="D15" s="111">
        <v>40</v>
      </c>
    </row>
    <row r="16" spans="1:4" ht="16.5">
      <c r="A16" s="154">
        <f t="shared" si="0"/>
        <v>12</v>
      </c>
      <c r="B16" s="132" t="s">
        <v>6</v>
      </c>
      <c r="C16" s="111">
        <v>400</v>
      </c>
      <c r="D16" s="111">
        <v>400</v>
      </c>
    </row>
    <row r="17" spans="1:4" ht="16.5">
      <c r="A17" s="154">
        <f t="shared" si="0"/>
        <v>13</v>
      </c>
      <c r="B17" s="132" t="s">
        <v>67</v>
      </c>
      <c r="C17" s="111">
        <v>50</v>
      </c>
      <c r="D17" s="111">
        <v>50</v>
      </c>
    </row>
    <row r="18" spans="1:4" s="138" customFormat="1" ht="16.5">
      <c r="A18" s="166">
        <f t="shared" si="0"/>
        <v>14</v>
      </c>
      <c r="B18" s="135" t="s">
        <v>81</v>
      </c>
      <c r="C18" s="137">
        <v>12000</v>
      </c>
      <c r="D18" s="137">
        <v>12000</v>
      </c>
    </row>
    <row r="19" spans="1:4" s="138" customFormat="1" ht="16.5">
      <c r="A19" s="166">
        <f t="shared" si="0"/>
        <v>15</v>
      </c>
      <c r="B19" s="135" t="s">
        <v>60</v>
      </c>
      <c r="C19" s="136">
        <v>1000</v>
      </c>
      <c r="D19" s="136">
        <v>1000</v>
      </c>
    </row>
    <row r="20" spans="1:4" s="138" customFormat="1" ht="16.5">
      <c r="A20" s="166">
        <f t="shared" si="0"/>
        <v>16</v>
      </c>
      <c r="B20" s="135" t="s">
        <v>103</v>
      </c>
      <c r="C20" s="165">
        <v>400</v>
      </c>
      <c r="D20" s="136"/>
    </row>
    <row r="21" spans="1:4" s="138" customFormat="1" ht="16.5">
      <c r="A21" s="166">
        <f t="shared" si="0"/>
        <v>17</v>
      </c>
      <c r="B21" s="135" t="s">
        <v>99</v>
      </c>
      <c r="C21" s="136">
        <v>250</v>
      </c>
      <c r="D21" s="136"/>
    </row>
    <row r="22" spans="1:4" ht="16.5">
      <c r="A22" s="154">
        <f t="shared" si="0"/>
        <v>18</v>
      </c>
      <c r="B22" s="132" t="s">
        <v>66</v>
      </c>
      <c r="C22" s="111">
        <v>100</v>
      </c>
      <c r="D22" s="111">
        <v>100</v>
      </c>
    </row>
    <row r="23" spans="1:4" ht="16.5">
      <c r="A23" s="154">
        <f t="shared" si="0"/>
        <v>19</v>
      </c>
      <c r="B23" s="132" t="s">
        <v>19</v>
      </c>
      <c r="C23" s="119">
        <v>10</v>
      </c>
      <c r="D23" s="119">
        <v>10</v>
      </c>
    </row>
    <row r="24" spans="1:4" ht="16.5">
      <c r="A24" s="154">
        <f t="shared" si="0"/>
        <v>20</v>
      </c>
      <c r="B24" s="51" t="s">
        <v>59</v>
      </c>
      <c r="C24" s="111">
        <v>250</v>
      </c>
      <c r="D24" s="111">
        <v>250</v>
      </c>
    </row>
    <row r="25" spans="1:4" ht="16.5">
      <c r="A25" s="154">
        <f t="shared" si="0"/>
        <v>21</v>
      </c>
      <c r="B25" s="132" t="s">
        <v>68</v>
      </c>
      <c r="C25" s="111">
        <v>50</v>
      </c>
      <c r="D25" s="111">
        <v>50</v>
      </c>
    </row>
    <row r="26" spans="1:4" s="129" customFormat="1" ht="16.5">
      <c r="A26" s="154">
        <f t="shared" si="0"/>
        <v>22</v>
      </c>
      <c r="B26" s="132" t="s">
        <v>5</v>
      </c>
      <c r="C26" s="111">
        <v>4000</v>
      </c>
      <c r="D26" s="111">
        <v>4000</v>
      </c>
    </row>
    <row r="27" spans="1:4" ht="16.5">
      <c r="A27" s="154">
        <f t="shared" si="0"/>
        <v>23</v>
      </c>
      <c r="B27" s="132" t="s">
        <v>11</v>
      </c>
      <c r="C27" s="111">
        <v>30</v>
      </c>
      <c r="D27" s="111">
        <v>30</v>
      </c>
    </row>
    <row r="28" spans="1:4" ht="16.5">
      <c r="A28" s="154">
        <f t="shared" si="0"/>
        <v>24</v>
      </c>
      <c r="B28" s="132" t="s">
        <v>9</v>
      </c>
      <c r="C28" s="111">
        <v>250</v>
      </c>
      <c r="D28" s="111">
        <v>250</v>
      </c>
    </row>
    <row r="29" spans="1:4" ht="16.5">
      <c r="A29" s="154">
        <f t="shared" si="0"/>
        <v>25</v>
      </c>
      <c r="B29" s="132" t="s">
        <v>17</v>
      </c>
      <c r="C29" s="111">
        <v>20</v>
      </c>
      <c r="D29" s="111">
        <v>20</v>
      </c>
    </row>
    <row r="30" spans="1:4">
      <c r="A30" s="107"/>
      <c r="B30" s="107" t="s">
        <v>112</v>
      </c>
      <c r="C30" s="155">
        <f>SUM(C5:C29)</f>
        <v>23235</v>
      </c>
      <c r="D30" s="155">
        <f>SUM(D5:D29)</f>
        <v>23185</v>
      </c>
    </row>
    <row r="33" spans="2:5" ht="15.75">
      <c r="B33" s="167" t="s">
        <v>125</v>
      </c>
      <c r="C33" s="167"/>
      <c r="D33" s="167"/>
      <c r="E33" s="5"/>
    </row>
    <row r="34" spans="2:5" ht="15.75">
      <c r="B34" s="167" t="s">
        <v>126</v>
      </c>
      <c r="C34" s="5"/>
      <c r="D34" s="5"/>
      <c r="E34" s="5"/>
    </row>
  </sheetData>
  <sortState ref="B6:D23">
    <sortCondition ref="B5"/>
  </sortState>
  <mergeCells count="1">
    <mergeCell ref="C3:D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G54"/>
  <sheetViews>
    <sheetView topLeftCell="A43" workbookViewId="0">
      <selection activeCell="B58" sqref="B58"/>
    </sheetView>
  </sheetViews>
  <sheetFormatPr defaultRowHeight="15"/>
  <cols>
    <col min="1" max="1" width="4.42578125" style="5" customWidth="1"/>
    <col min="2" max="2" width="45.7109375" style="5" bestFit="1" customWidth="1"/>
    <col min="3" max="3" width="12.140625" style="5" customWidth="1"/>
    <col min="4" max="4" width="12.85546875" style="5" customWidth="1"/>
    <col min="5" max="5" width="14.85546875" style="5" customWidth="1"/>
    <col min="6" max="6" width="8.42578125" style="5" customWidth="1"/>
    <col min="7" max="16384" width="9.140625" style="5"/>
  </cols>
  <sheetData>
    <row r="1" spans="1:7" ht="15.75">
      <c r="A1" s="168" t="s">
        <v>76</v>
      </c>
      <c r="B1" s="168"/>
      <c r="C1" s="168"/>
      <c r="D1" s="168"/>
      <c r="E1" s="168"/>
    </row>
    <row r="2" spans="1:7" ht="18.75" customHeight="1">
      <c r="A2" s="7"/>
      <c r="B2" s="171" t="s">
        <v>117</v>
      </c>
      <c r="C2" s="171"/>
      <c r="D2" s="171"/>
      <c r="E2" s="171"/>
    </row>
    <row r="3" spans="1:7" ht="15.75">
      <c r="A3" s="172" t="s">
        <v>0</v>
      </c>
      <c r="B3" s="172"/>
      <c r="C3" s="172" t="s">
        <v>32</v>
      </c>
      <c r="D3" s="172"/>
      <c r="E3" s="172"/>
    </row>
    <row r="4" spans="1:7" ht="15.75">
      <c r="A4" s="70"/>
      <c r="B4" s="70" t="s">
        <v>1</v>
      </c>
      <c r="C4" s="71" t="s">
        <v>2</v>
      </c>
      <c r="D4" s="71" t="s">
        <v>3</v>
      </c>
      <c r="E4" s="71" t="s">
        <v>4</v>
      </c>
    </row>
    <row r="5" spans="1:7">
      <c r="A5" s="7">
        <v>1</v>
      </c>
      <c r="B5" s="10" t="s">
        <v>5</v>
      </c>
      <c r="C5" s="9">
        <v>10000</v>
      </c>
      <c r="D5" s="9">
        <v>10000</v>
      </c>
      <c r="E5" s="9">
        <v>10000</v>
      </c>
    </row>
    <row r="6" spans="1:7">
      <c r="A6" s="7">
        <v>2</v>
      </c>
      <c r="B6" s="10" t="s">
        <v>60</v>
      </c>
      <c r="C6" s="17">
        <v>300</v>
      </c>
      <c r="D6" s="17">
        <v>300</v>
      </c>
      <c r="E6" s="17">
        <v>300</v>
      </c>
    </row>
    <row r="7" spans="1:7">
      <c r="A7" s="7">
        <v>3</v>
      </c>
      <c r="B7" s="10" t="s">
        <v>6</v>
      </c>
      <c r="C7" s="9">
        <v>400</v>
      </c>
      <c r="D7" s="9">
        <v>400</v>
      </c>
      <c r="E7" s="9">
        <v>400</v>
      </c>
    </row>
    <row r="8" spans="1:7">
      <c r="A8" s="7">
        <v>4</v>
      </c>
      <c r="B8" s="10" t="s">
        <v>59</v>
      </c>
      <c r="C8" s="9">
        <v>250</v>
      </c>
      <c r="D8" s="9">
        <v>250</v>
      </c>
      <c r="E8" s="9">
        <v>250</v>
      </c>
    </row>
    <row r="9" spans="1:7" s="45" customFormat="1" ht="15.75">
      <c r="A9" s="42">
        <v>5</v>
      </c>
      <c r="B9" s="43" t="s">
        <v>61</v>
      </c>
      <c r="C9" s="58">
        <f>900+945+45</f>
        <v>1890</v>
      </c>
      <c r="D9" s="58">
        <f t="shared" ref="D9:E9" si="0">900+945+45</f>
        <v>1890</v>
      </c>
      <c r="E9" s="58">
        <f t="shared" si="0"/>
        <v>1890</v>
      </c>
      <c r="G9" s="73" t="s">
        <v>116</v>
      </c>
    </row>
    <row r="10" spans="1:7">
      <c r="A10" s="7">
        <v>6</v>
      </c>
      <c r="B10" s="43" t="s">
        <v>62</v>
      </c>
      <c r="C10" s="59">
        <v>120</v>
      </c>
      <c r="D10" s="16">
        <v>120</v>
      </c>
      <c r="E10" s="16">
        <v>120</v>
      </c>
    </row>
    <row r="11" spans="1:7" s="45" customFormat="1">
      <c r="A11" s="7">
        <v>7</v>
      </c>
      <c r="B11" s="43" t="s">
        <v>7</v>
      </c>
      <c r="C11" s="60">
        <v>0</v>
      </c>
      <c r="D11" s="44">
        <v>0</v>
      </c>
      <c r="E11" s="44">
        <v>250</v>
      </c>
    </row>
    <row r="12" spans="1:7">
      <c r="A12" s="7">
        <v>8</v>
      </c>
      <c r="B12" s="10" t="s">
        <v>66</v>
      </c>
      <c r="C12" s="17">
        <v>100</v>
      </c>
      <c r="D12" s="17">
        <v>100</v>
      </c>
      <c r="E12" s="17">
        <v>100</v>
      </c>
    </row>
    <row r="13" spans="1:7">
      <c r="A13" s="7">
        <v>9</v>
      </c>
      <c r="B13" s="10" t="s">
        <v>9</v>
      </c>
      <c r="C13" s="17">
        <v>250</v>
      </c>
      <c r="D13" s="17">
        <v>250</v>
      </c>
      <c r="E13" s="17">
        <v>250</v>
      </c>
    </row>
    <row r="14" spans="1:7">
      <c r="A14" s="7">
        <v>10</v>
      </c>
      <c r="B14" s="10" t="s">
        <v>10</v>
      </c>
      <c r="C14" s="9">
        <v>500</v>
      </c>
      <c r="D14" s="9">
        <v>500</v>
      </c>
      <c r="E14" s="9">
        <v>500</v>
      </c>
    </row>
    <row r="15" spans="1:7" s="45" customFormat="1">
      <c r="A15" s="7">
        <v>11</v>
      </c>
      <c r="B15" s="43" t="s">
        <v>16</v>
      </c>
      <c r="C15" s="44">
        <v>200</v>
      </c>
      <c r="D15" s="44">
        <v>200</v>
      </c>
      <c r="E15" s="44">
        <v>200</v>
      </c>
    </row>
    <row r="16" spans="1:7" s="45" customFormat="1">
      <c r="A16" s="7">
        <v>12</v>
      </c>
      <c r="B16" s="43" t="s">
        <v>67</v>
      </c>
      <c r="C16" s="44">
        <v>50</v>
      </c>
      <c r="D16" s="44">
        <v>50</v>
      </c>
      <c r="E16" s="44">
        <v>50</v>
      </c>
    </row>
    <row r="17" spans="1:5" s="45" customFormat="1">
      <c r="A17" s="7">
        <v>13</v>
      </c>
      <c r="B17" s="43" t="s">
        <v>18</v>
      </c>
      <c r="C17" s="44">
        <v>25</v>
      </c>
      <c r="D17" s="44">
        <v>25</v>
      </c>
      <c r="E17" s="44">
        <v>25</v>
      </c>
    </row>
    <row r="18" spans="1:5" s="45" customFormat="1">
      <c r="A18" s="7">
        <v>14</v>
      </c>
      <c r="B18" s="43" t="s">
        <v>15</v>
      </c>
      <c r="C18" s="44">
        <v>40</v>
      </c>
      <c r="D18" s="44">
        <v>40</v>
      </c>
      <c r="E18" s="44">
        <v>40</v>
      </c>
    </row>
    <row r="19" spans="1:5" s="45" customFormat="1">
      <c r="A19" s="7">
        <v>15</v>
      </c>
      <c r="B19" s="43" t="s">
        <v>8</v>
      </c>
      <c r="C19" s="58">
        <v>220</v>
      </c>
      <c r="D19" s="58"/>
      <c r="E19" s="58"/>
    </row>
    <row r="20" spans="1:5" s="45" customFormat="1" ht="15.75" customHeight="1">
      <c r="A20" s="7">
        <v>16</v>
      </c>
      <c r="B20" s="43" t="s">
        <v>13</v>
      </c>
      <c r="C20" s="44">
        <v>50</v>
      </c>
      <c r="D20" s="44">
        <v>50</v>
      </c>
      <c r="E20" s="44">
        <v>50</v>
      </c>
    </row>
    <row r="21" spans="1:5" s="45" customFormat="1">
      <c r="A21" s="7">
        <v>17</v>
      </c>
      <c r="B21" s="43" t="s">
        <v>11</v>
      </c>
      <c r="C21" s="58">
        <v>30</v>
      </c>
      <c r="D21" s="58">
        <v>30</v>
      </c>
      <c r="E21" s="58">
        <v>30</v>
      </c>
    </row>
    <row r="22" spans="1:5" s="45" customFormat="1">
      <c r="A22" s="7">
        <v>18</v>
      </c>
      <c r="B22" s="43" t="s">
        <v>12</v>
      </c>
      <c r="C22" s="58">
        <v>20</v>
      </c>
      <c r="D22" s="58">
        <v>20</v>
      </c>
      <c r="E22" s="58">
        <v>20</v>
      </c>
    </row>
    <row r="23" spans="1:5" s="45" customFormat="1">
      <c r="A23" s="7">
        <v>19</v>
      </c>
      <c r="B23" s="43" t="s">
        <v>17</v>
      </c>
      <c r="C23" s="44">
        <v>20</v>
      </c>
      <c r="D23" s="44">
        <v>20</v>
      </c>
      <c r="E23" s="44">
        <v>20</v>
      </c>
    </row>
    <row r="24" spans="1:5" s="45" customFormat="1">
      <c r="A24" s="7">
        <v>20</v>
      </c>
      <c r="B24" s="43" t="s">
        <v>70</v>
      </c>
      <c r="C24" s="44">
        <v>10</v>
      </c>
      <c r="D24" s="44">
        <v>10</v>
      </c>
      <c r="E24" s="44">
        <v>10</v>
      </c>
    </row>
    <row r="25" spans="1:5" s="45" customFormat="1">
      <c r="A25" s="7">
        <v>21</v>
      </c>
      <c r="B25" s="43" t="s">
        <v>19</v>
      </c>
      <c r="C25" s="44">
        <v>10</v>
      </c>
      <c r="D25" s="44">
        <v>10</v>
      </c>
      <c r="E25" s="44">
        <v>10</v>
      </c>
    </row>
    <row r="26" spans="1:5" s="45" customFormat="1">
      <c r="A26" s="7">
        <v>22</v>
      </c>
      <c r="B26" s="43" t="s">
        <v>20</v>
      </c>
      <c r="C26" s="44">
        <v>50</v>
      </c>
      <c r="D26" s="44">
        <v>50</v>
      </c>
      <c r="E26" s="44">
        <v>50</v>
      </c>
    </row>
    <row r="27" spans="1:5">
      <c r="A27" s="7">
        <v>23</v>
      </c>
      <c r="B27" s="16" t="s">
        <v>24</v>
      </c>
      <c r="C27" s="17">
        <v>500</v>
      </c>
      <c r="D27" s="17">
        <v>500</v>
      </c>
      <c r="E27" s="17">
        <v>500</v>
      </c>
    </row>
    <row r="28" spans="1:5">
      <c r="A28" s="7">
        <v>24</v>
      </c>
      <c r="B28" s="16" t="s">
        <v>25</v>
      </c>
      <c r="C28" s="58">
        <v>2000</v>
      </c>
      <c r="D28" s="17">
        <v>1000</v>
      </c>
      <c r="E28" s="17"/>
    </row>
    <row r="29" spans="1:5">
      <c r="A29" s="7">
        <v>25</v>
      </c>
      <c r="B29" s="16" t="s">
        <v>26</v>
      </c>
      <c r="C29" s="58">
        <v>2000</v>
      </c>
      <c r="D29" s="17">
        <v>1000</v>
      </c>
      <c r="E29" s="17"/>
    </row>
    <row r="30" spans="1:5">
      <c r="A30" s="7">
        <v>26</v>
      </c>
      <c r="B30" s="16" t="s">
        <v>27</v>
      </c>
      <c r="C30" s="17">
        <v>2400</v>
      </c>
      <c r="D30" s="17">
        <v>2400</v>
      </c>
      <c r="E30" s="17">
        <v>2900</v>
      </c>
    </row>
    <row r="31" spans="1:5" ht="16.5" thickBot="1">
      <c r="A31" s="7"/>
      <c r="B31" s="8" t="s">
        <v>35</v>
      </c>
      <c r="C31" s="11">
        <f>SUM(C5:C30)</f>
        <v>21435</v>
      </c>
      <c r="D31" s="11">
        <f>SUM(D5:D30)</f>
        <v>19215</v>
      </c>
      <c r="E31" s="11">
        <f>SUM(E5:E30)</f>
        <v>17965</v>
      </c>
    </row>
    <row r="32" spans="1:5">
      <c r="A32" s="7">
        <v>27</v>
      </c>
      <c r="B32" s="10" t="s">
        <v>22</v>
      </c>
      <c r="C32" s="12">
        <v>150</v>
      </c>
      <c r="D32" s="58">
        <v>0</v>
      </c>
      <c r="E32" s="58">
        <v>0</v>
      </c>
    </row>
    <row r="33" spans="1:6">
      <c r="A33" s="7">
        <v>28</v>
      </c>
      <c r="B33" s="10" t="s">
        <v>23</v>
      </c>
      <c r="C33" s="13">
        <v>250</v>
      </c>
      <c r="D33" s="58">
        <v>0</v>
      </c>
      <c r="E33" s="58">
        <v>0</v>
      </c>
    </row>
    <row r="34" spans="1:6">
      <c r="A34" s="7">
        <v>29</v>
      </c>
      <c r="B34" s="10" t="s">
        <v>58</v>
      </c>
      <c r="C34" s="4">
        <v>400</v>
      </c>
      <c r="D34" s="58">
        <v>0</v>
      </c>
      <c r="E34" s="58">
        <v>0</v>
      </c>
    </row>
    <row r="35" spans="1:6" ht="16.5" thickBot="1">
      <c r="A35" s="7"/>
      <c r="B35" s="96" t="s">
        <v>64</v>
      </c>
      <c r="C35" s="14">
        <f>SUM(C31:C34)</f>
        <v>22235</v>
      </c>
      <c r="D35" s="14">
        <f t="shared" ref="D35:E35" si="1">SUM(D31:D33)</f>
        <v>19215</v>
      </c>
      <c r="E35" s="14">
        <f t="shared" si="1"/>
        <v>17965</v>
      </c>
    </row>
    <row r="36" spans="1:6" s="45" customFormat="1" ht="21" customHeight="1">
      <c r="A36" s="42">
        <v>30</v>
      </c>
      <c r="B36" s="82" t="s">
        <v>63</v>
      </c>
      <c r="C36" s="83">
        <v>320</v>
      </c>
      <c r="D36" s="58">
        <v>0</v>
      </c>
      <c r="E36" s="58">
        <v>0</v>
      </c>
    </row>
    <row r="37" spans="1:6" s="45" customFormat="1" ht="15.75">
      <c r="A37" s="42"/>
      <c r="B37" s="74" t="s">
        <v>65</v>
      </c>
      <c r="C37" s="41">
        <f>SUM(C35:C36)</f>
        <v>22555</v>
      </c>
      <c r="D37" s="42"/>
      <c r="E37" s="42"/>
    </row>
    <row r="38" spans="1:6" s="45" customFormat="1" ht="31.5" customHeight="1">
      <c r="A38" s="84"/>
      <c r="B38" s="105" t="s">
        <v>71</v>
      </c>
      <c r="C38" s="86"/>
      <c r="D38" s="86"/>
      <c r="E38" s="86"/>
    </row>
    <row r="39" spans="1:6" s="45" customFormat="1" ht="31.5" customHeight="1">
      <c r="A39" s="42">
        <v>31</v>
      </c>
      <c r="B39" s="90" t="s">
        <v>22</v>
      </c>
      <c r="C39" s="88">
        <v>0</v>
      </c>
      <c r="D39" s="89">
        <v>150</v>
      </c>
      <c r="E39" s="89">
        <v>150</v>
      </c>
    </row>
    <row r="40" spans="1:6" s="45" customFormat="1" ht="31.5" customHeight="1">
      <c r="A40" s="42">
        <v>32</v>
      </c>
      <c r="B40" s="90" t="s">
        <v>23</v>
      </c>
      <c r="C40" s="88">
        <v>0</v>
      </c>
      <c r="D40" s="91">
        <v>250</v>
      </c>
      <c r="E40" s="91">
        <v>250</v>
      </c>
    </row>
    <row r="41" spans="1:6" s="45" customFormat="1" ht="31.5" customHeight="1">
      <c r="A41" s="42">
        <v>33</v>
      </c>
      <c r="B41" s="10" t="s">
        <v>58</v>
      </c>
      <c r="C41" s="88"/>
      <c r="D41" s="91">
        <v>400</v>
      </c>
      <c r="E41" s="91">
        <v>400</v>
      </c>
    </row>
    <row r="42" spans="1:6" s="45" customFormat="1" ht="31.5" customHeight="1">
      <c r="A42" s="84"/>
      <c r="B42" s="92" t="s">
        <v>72</v>
      </c>
      <c r="C42" s="93" t="s">
        <v>0</v>
      </c>
      <c r="D42" s="94">
        <f>SUM(D35:D41)</f>
        <v>20015</v>
      </c>
      <c r="E42" s="94">
        <f>SUM(E35:E41)</f>
        <v>18765</v>
      </c>
    </row>
    <row r="43" spans="1:6" s="45" customFormat="1" ht="45.75">
      <c r="A43" s="42">
        <v>34</v>
      </c>
      <c r="B43" s="85" t="s">
        <v>73</v>
      </c>
      <c r="C43" s="86"/>
      <c r="D43" s="89">
        <v>540</v>
      </c>
      <c r="E43" s="89">
        <v>540</v>
      </c>
    </row>
    <row r="44" spans="1:6" ht="31.5" customHeight="1">
      <c r="A44" s="56"/>
      <c r="B44" s="53" t="s">
        <v>74</v>
      </c>
      <c r="C44" s="32"/>
      <c r="D44" s="57">
        <f>D42+D43</f>
        <v>20555</v>
      </c>
      <c r="E44" s="57">
        <f>E42+E43</f>
        <v>19305</v>
      </c>
    </row>
    <row r="47" spans="1:6" ht="15.75">
      <c r="B47" s="24"/>
      <c r="C47" s="22" t="s">
        <v>33</v>
      </c>
      <c r="D47" s="23" t="s">
        <v>34</v>
      </c>
      <c r="E47" s="173" t="s">
        <v>35</v>
      </c>
      <c r="F47" s="173"/>
    </row>
    <row r="48" spans="1:6" ht="15.75">
      <c r="B48" s="23" t="s">
        <v>53</v>
      </c>
      <c r="C48" s="22" t="s">
        <v>41</v>
      </c>
      <c r="D48" s="22" t="s">
        <v>41</v>
      </c>
      <c r="E48" s="174" t="s">
        <v>42</v>
      </c>
      <c r="F48" s="174"/>
    </row>
    <row r="49" spans="2:6" ht="15.75">
      <c r="B49" s="23" t="s">
        <v>54</v>
      </c>
      <c r="C49" s="22" t="s">
        <v>41</v>
      </c>
      <c r="D49" s="22" t="s">
        <v>41</v>
      </c>
      <c r="E49" s="174" t="s">
        <v>42</v>
      </c>
      <c r="F49" s="174"/>
    </row>
    <row r="50" spans="2:6" ht="15.75">
      <c r="B50" s="23" t="s">
        <v>55</v>
      </c>
      <c r="C50" s="22" t="s">
        <v>56</v>
      </c>
      <c r="D50" s="22" t="s">
        <v>37</v>
      </c>
      <c r="E50" s="174" t="s">
        <v>123</v>
      </c>
      <c r="F50" s="174"/>
    </row>
    <row r="51" spans="2:6" ht="15.75">
      <c r="B51" s="24"/>
      <c r="C51" s="27" t="s">
        <v>57</v>
      </c>
      <c r="E51" s="28"/>
    </row>
    <row r="53" spans="2:6" ht="15.75">
      <c r="B53" s="167" t="s">
        <v>125</v>
      </c>
      <c r="C53" s="167"/>
      <c r="D53" s="167"/>
    </row>
    <row r="54" spans="2:6" ht="15.75">
      <c r="B54" s="167" t="s">
        <v>126</v>
      </c>
    </row>
  </sheetData>
  <mergeCells count="8">
    <mergeCell ref="A1:E1"/>
    <mergeCell ref="E49:F49"/>
    <mergeCell ref="E50:F50"/>
    <mergeCell ref="B2:E2"/>
    <mergeCell ref="A3:B3"/>
    <mergeCell ref="C3:E3"/>
    <mergeCell ref="E47:F47"/>
    <mergeCell ref="E48:F48"/>
  </mergeCells>
  <hyperlinks>
    <hyperlink ref="E48" r:id="rId1"/>
    <hyperlink ref="E49" r:id="rId2"/>
  </hyperlinks>
  <pageMargins left="0.7" right="0.7" top="0.25" bottom="0.25" header="0.3" footer="0.3"/>
  <pageSetup paperSize="5" fitToWidth="0" fitToHeight="0" orientation="portrait" verticalDpi="0" r:id="rId3"/>
  <headerFooter>
    <oddHeader>&amp;CJAI HIND COLLEGEUNAIDED COURSES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G56"/>
  <sheetViews>
    <sheetView topLeftCell="A52" workbookViewId="0">
      <selection activeCell="B58" sqref="B58"/>
    </sheetView>
  </sheetViews>
  <sheetFormatPr defaultRowHeight="15"/>
  <cols>
    <col min="1" max="1" width="5.42578125" style="5" customWidth="1"/>
    <col min="2" max="2" width="41.85546875" style="5" customWidth="1"/>
    <col min="3" max="3" width="11.42578125" style="35" customWidth="1"/>
    <col min="4" max="4" width="12" style="5" customWidth="1"/>
    <col min="5" max="5" width="17.140625" style="5" customWidth="1"/>
    <col min="6" max="16384" width="9.140625" style="5"/>
  </cols>
  <sheetData>
    <row r="1" spans="1:7" ht="15.75">
      <c r="A1" s="168" t="s">
        <v>76</v>
      </c>
      <c r="B1" s="168"/>
      <c r="C1" s="168"/>
      <c r="D1" s="168"/>
      <c r="E1" s="168"/>
    </row>
    <row r="2" spans="1:7" ht="15.75" customHeight="1">
      <c r="A2" s="7"/>
      <c r="B2" s="171" t="s">
        <v>117</v>
      </c>
      <c r="C2" s="171"/>
      <c r="D2" s="171"/>
      <c r="E2" s="171"/>
    </row>
    <row r="3" spans="1:7" ht="15.75" customHeight="1">
      <c r="A3" s="172" t="s">
        <v>0</v>
      </c>
      <c r="B3" s="172"/>
      <c r="C3" s="172" t="s">
        <v>28</v>
      </c>
      <c r="D3" s="172"/>
      <c r="E3" s="172"/>
    </row>
    <row r="4" spans="1:7" ht="15.75" customHeight="1">
      <c r="A4" s="70"/>
      <c r="B4" s="70" t="s">
        <v>1</v>
      </c>
      <c r="C4" s="72" t="s">
        <v>2</v>
      </c>
      <c r="D4" s="71" t="s">
        <v>3</v>
      </c>
      <c r="E4" s="71" t="s">
        <v>4</v>
      </c>
    </row>
    <row r="5" spans="1:7">
      <c r="A5" s="7">
        <v>1</v>
      </c>
      <c r="B5" s="10" t="s">
        <v>5</v>
      </c>
      <c r="C5" s="9">
        <v>10000</v>
      </c>
      <c r="D5" s="9">
        <v>10000</v>
      </c>
      <c r="E5" s="9">
        <v>10000</v>
      </c>
    </row>
    <row r="6" spans="1:7">
      <c r="A6" s="7">
        <v>2</v>
      </c>
      <c r="B6" s="10" t="s">
        <v>60</v>
      </c>
      <c r="C6" s="9">
        <v>600</v>
      </c>
      <c r="D6" s="9">
        <v>600</v>
      </c>
      <c r="E6" s="9">
        <v>600</v>
      </c>
    </row>
    <row r="7" spans="1:7" ht="15.75">
      <c r="A7" s="7">
        <v>3</v>
      </c>
      <c r="B7" s="10" t="s">
        <v>6</v>
      </c>
      <c r="C7" s="9">
        <v>400</v>
      </c>
      <c r="D7" s="9">
        <v>400</v>
      </c>
      <c r="E7" s="9">
        <v>400</v>
      </c>
      <c r="F7" s="3"/>
    </row>
    <row r="8" spans="1:7">
      <c r="A8" s="7">
        <v>4</v>
      </c>
      <c r="B8" s="10" t="s">
        <v>59</v>
      </c>
      <c r="C8" s="9">
        <v>250</v>
      </c>
      <c r="D8" s="9">
        <v>250</v>
      </c>
      <c r="E8" s="9">
        <v>250</v>
      </c>
    </row>
    <row r="9" spans="1:7" s="45" customFormat="1" ht="15.75">
      <c r="A9" s="42">
        <v>5</v>
      </c>
      <c r="B9" s="43" t="s">
        <v>61</v>
      </c>
      <c r="C9" s="58">
        <f>900+945+45</f>
        <v>1890</v>
      </c>
      <c r="D9" s="58">
        <f t="shared" ref="D9:E9" si="0">900+945+45</f>
        <v>1890</v>
      </c>
      <c r="E9" s="58">
        <f t="shared" si="0"/>
        <v>1890</v>
      </c>
      <c r="G9" s="73" t="s">
        <v>116</v>
      </c>
    </row>
    <row r="10" spans="1:7" s="45" customFormat="1">
      <c r="A10" s="42">
        <v>6</v>
      </c>
      <c r="B10" s="43" t="s">
        <v>62</v>
      </c>
      <c r="C10" s="44">
        <v>120</v>
      </c>
      <c r="D10" s="44">
        <v>120</v>
      </c>
      <c r="E10" s="44">
        <v>120</v>
      </c>
    </row>
    <row r="11" spans="1:7" s="45" customFormat="1">
      <c r="A11" s="42">
        <v>7</v>
      </c>
      <c r="B11" s="43" t="s">
        <v>7</v>
      </c>
      <c r="C11" s="44">
        <v>0</v>
      </c>
      <c r="D11" s="44">
        <v>0</v>
      </c>
      <c r="E11" s="44">
        <v>250</v>
      </c>
    </row>
    <row r="12" spans="1:7" s="45" customFormat="1">
      <c r="A12" s="42">
        <v>8</v>
      </c>
      <c r="B12" s="43" t="s">
        <v>66</v>
      </c>
      <c r="C12" s="44">
        <v>100</v>
      </c>
      <c r="D12" s="44">
        <v>100</v>
      </c>
      <c r="E12" s="44">
        <v>100</v>
      </c>
    </row>
    <row r="13" spans="1:7" s="45" customFormat="1">
      <c r="A13" s="42">
        <v>9</v>
      </c>
      <c r="B13" s="43" t="s">
        <v>9</v>
      </c>
      <c r="C13" s="44">
        <v>250</v>
      </c>
      <c r="D13" s="44">
        <v>250</v>
      </c>
      <c r="E13" s="44">
        <v>250</v>
      </c>
    </row>
    <row r="14" spans="1:7" s="45" customFormat="1">
      <c r="A14" s="42">
        <v>10</v>
      </c>
      <c r="B14" s="43" t="s">
        <v>10</v>
      </c>
      <c r="C14" s="44">
        <v>500</v>
      </c>
      <c r="D14" s="44">
        <v>500</v>
      </c>
      <c r="E14" s="44">
        <v>500</v>
      </c>
    </row>
    <row r="15" spans="1:7" s="45" customFormat="1">
      <c r="A15" s="42">
        <v>11</v>
      </c>
      <c r="B15" s="43" t="s">
        <v>16</v>
      </c>
      <c r="C15" s="44">
        <v>200</v>
      </c>
      <c r="D15" s="44">
        <v>200</v>
      </c>
      <c r="E15" s="44">
        <v>200</v>
      </c>
    </row>
    <row r="16" spans="1:7" s="45" customFormat="1">
      <c r="A16" s="42">
        <v>12</v>
      </c>
      <c r="B16" s="43" t="s">
        <v>67</v>
      </c>
      <c r="C16" s="44">
        <v>50</v>
      </c>
      <c r="D16" s="44">
        <v>50</v>
      </c>
      <c r="E16" s="44">
        <v>50</v>
      </c>
    </row>
    <row r="17" spans="1:6" s="45" customFormat="1">
      <c r="A17" s="42">
        <v>13</v>
      </c>
      <c r="B17" s="43" t="s">
        <v>18</v>
      </c>
      <c r="C17" s="44">
        <v>25</v>
      </c>
      <c r="D17" s="44">
        <v>25</v>
      </c>
      <c r="E17" s="44">
        <v>25</v>
      </c>
    </row>
    <row r="18" spans="1:6" s="45" customFormat="1">
      <c r="A18" s="42">
        <v>14</v>
      </c>
      <c r="B18" s="43" t="s">
        <v>15</v>
      </c>
      <c r="C18" s="44">
        <v>40</v>
      </c>
      <c r="D18" s="44">
        <v>40</v>
      </c>
      <c r="E18" s="44">
        <v>40</v>
      </c>
    </row>
    <row r="19" spans="1:6" s="45" customFormat="1">
      <c r="A19" s="42">
        <v>15</v>
      </c>
      <c r="B19" s="43" t="s">
        <v>8</v>
      </c>
      <c r="C19" s="44">
        <v>220</v>
      </c>
      <c r="D19" s="44">
        <v>0</v>
      </c>
      <c r="E19" s="44">
        <v>0</v>
      </c>
    </row>
    <row r="20" spans="1:6" s="45" customFormat="1">
      <c r="A20" s="42">
        <v>16</v>
      </c>
      <c r="B20" s="43" t="s">
        <v>68</v>
      </c>
      <c r="C20" s="44">
        <v>50</v>
      </c>
      <c r="D20" s="44">
        <v>50</v>
      </c>
      <c r="E20" s="44">
        <v>50</v>
      </c>
    </row>
    <row r="21" spans="1:6" s="45" customFormat="1">
      <c r="A21" s="42">
        <v>17</v>
      </c>
      <c r="B21" s="43" t="s">
        <v>69</v>
      </c>
      <c r="C21" s="44">
        <v>30</v>
      </c>
      <c r="D21" s="44">
        <v>30</v>
      </c>
      <c r="E21" s="44">
        <v>30</v>
      </c>
    </row>
    <row r="22" spans="1:6" s="45" customFormat="1">
      <c r="A22" s="42">
        <v>18</v>
      </c>
      <c r="B22" s="43" t="s">
        <v>12</v>
      </c>
      <c r="C22" s="44">
        <v>20</v>
      </c>
      <c r="D22" s="44">
        <v>20</v>
      </c>
      <c r="E22" s="44">
        <v>20</v>
      </c>
    </row>
    <row r="23" spans="1:6" s="45" customFormat="1">
      <c r="A23" s="42">
        <v>19</v>
      </c>
      <c r="B23" s="43" t="s">
        <v>17</v>
      </c>
      <c r="C23" s="44">
        <v>20</v>
      </c>
      <c r="D23" s="44">
        <v>20</v>
      </c>
      <c r="E23" s="44">
        <v>20</v>
      </c>
    </row>
    <row r="24" spans="1:6" s="45" customFormat="1">
      <c r="A24" s="42">
        <v>20</v>
      </c>
      <c r="B24" s="43" t="s">
        <v>70</v>
      </c>
      <c r="C24" s="44">
        <v>10</v>
      </c>
      <c r="D24" s="44">
        <v>10</v>
      </c>
      <c r="E24" s="44">
        <v>10</v>
      </c>
    </row>
    <row r="25" spans="1:6" s="45" customFormat="1">
      <c r="A25" s="42">
        <v>21</v>
      </c>
      <c r="B25" s="43" t="s">
        <v>19</v>
      </c>
      <c r="C25" s="44">
        <v>10</v>
      </c>
      <c r="D25" s="44">
        <v>10</v>
      </c>
      <c r="E25" s="44">
        <v>10</v>
      </c>
    </row>
    <row r="26" spans="1:6" s="45" customFormat="1">
      <c r="A26" s="42">
        <v>22</v>
      </c>
      <c r="B26" s="43" t="s">
        <v>20</v>
      </c>
      <c r="C26" s="44">
        <v>50</v>
      </c>
      <c r="D26" s="44">
        <v>50</v>
      </c>
      <c r="E26" s="44">
        <v>50</v>
      </c>
    </row>
    <row r="27" spans="1:6">
      <c r="A27" s="7">
        <v>23</v>
      </c>
      <c r="B27" s="16" t="s">
        <v>24</v>
      </c>
      <c r="C27" s="9">
        <v>500</v>
      </c>
      <c r="D27" s="9">
        <v>500</v>
      </c>
      <c r="E27" s="9">
        <v>500</v>
      </c>
    </row>
    <row r="28" spans="1:6">
      <c r="A28" s="7">
        <v>24</v>
      </c>
      <c r="B28" s="16" t="s">
        <v>25</v>
      </c>
      <c r="C28" s="9">
        <v>1000</v>
      </c>
      <c r="D28" s="9">
        <v>1000</v>
      </c>
      <c r="E28" s="9">
        <v>0</v>
      </c>
    </row>
    <row r="29" spans="1:6">
      <c r="A29" s="7">
        <v>25</v>
      </c>
      <c r="B29" s="16" t="s">
        <v>26</v>
      </c>
      <c r="C29" s="9">
        <v>1000</v>
      </c>
      <c r="D29" s="9">
        <v>1000</v>
      </c>
      <c r="E29" s="9">
        <v>0</v>
      </c>
    </row>
    <row r="30" spans="1:6" ht="15.75">
      <c r="A30" s="7">
        <v>26</v>
      </c>
      <c r="B30" s="16" t="s">
        <v>27</v>
      </c>
      <c r="C30" s="9">
        <v>2800</v>
      </c>
      <c r="D30" s="9">
        <v>2800</v>
      </c>
      <c r="E30" s="44">
        <v>2700</v>
      </c>
      <c r="F30" s="2"/>
    </row>
    <row r="31" spans="1:6" ht="16.5" thickBot="1">
      <c r="A31" s="7"/>
      <c r="B31" s="8" t="s">
        <v>35</v>
      </c>
      <c r="C31" s="11">
        <f>SUM(C5:C30)</f>
        <v>20135</v>
      </c>
      <c r="D31" s="11">
        <f>SUM(D5:D30)</f>
        <v>19915</v>
      </c>
      <c r="E31" s="11">
        <f>SUM(E5:E30)</f>
        <v>18065</v>
      </c>
    </row>
    <row r="32" spans="1:6">
      <c r="A32" s="7">
        <v>27</v>
      </c>
      <c r="B32" s="10" t="s">
        <v>22</v>
      </c>
      <c r="C32" s="4">
        <v>150</v>
      </c>
      <c r="D32" s="58">
        <v>0</v>
      </c>
      <c r="E32" s="58">
        <v>0</v>
      </c>
    </row>
    <row r="33" spans="1:5">
      <c r="A33" s="7">
        <v>28</v>
      </c>
      <c r="B33" s="10" t="s">
        <v>23</v>
      </c>
      <c r="C33" s="4">
        <v>250</v>
      </c>
      <c r="D33" s="58">
        <v>0</v>
      </c>
      <c r="E33" s="58">
        <v>0</v>
      </c>
    </row>
    <row r="34" spans="1:5">
      <c r="A34" s="7">
        <v>29</v>
      </c>
      <c r="B34" s="10" t="s">
        <v>58</v>
      </c>
      <c r="C34" s="4">
        <v>400</v>
      </c>
      <c r="D34" s="58">
        <v>0</v>
      </c>
      <c r="E34" s="58">
        <v>0</v>
      </c>
    </row>
    <row r="35" spans="1:5" ht="15.75">
      <c r="A35" s="38"/>
      <c r="B35" s="39" t="s">
        <v>64</v>
      </c>
      <c r="C35" s="40">
        <f>SUM(C31:C34)</f>
        <v>20935</v>
      </c>
      <c r="D35" s="40">
        <f t="shared" ref="D35:E35" si="1">SUM(D31:D33)</f>
        <v>19915</v>
      </c>
      <c r="E35" s="40">
        <f t="shared" si="1"/>
        <v>18065</v>
      </c>
    </row>
    <row r="36" spans="1:5" ht="30">
      <c r="A36" s="7">
        <v>30</v>
      </c>
      <c r="B36" s="6" t="s">
        <v>63</v>
      </c>
      <c r="C36" s="15">
        <v>320</v>
      </c>
      <c r="D36" s="58">
        <v>0</v>
      </c>
      <c r="E36" s="58">
        <v>0</v>
      </c>
    </row>
    <row r="37" spans="1:5" ht="15.75">
      <c r="A37" s="7"/>
      <c r="B37" s="8" t="s">
        <v>65</v>
      </c>
      <c r="C37" s="41">
        <f>SUM(C35:C36)</f>
        <v>21255</v>
      </c>
      <c r="D37" s="7"/>
      <c r="E37" s="7"/>
    </row>
    <row r="38" spans="1:5" ht="15.75">
      <c r="B38" s="37"/>
      <c r="C38" s="36"/>
    </row>
    <row r="39" spans="1:5" ht="30">
      <c r="A39" s="46"/>
      <c r="B39" s="105" t="s">
        <v>71</v>
      </c>
      <c r="C39" s="32"/>
      <c r="D39" s="32"/>
      <c r="E39" s="32"/>
    </row>
    <row r="40" spans="1:5" ht="16.5">
      <c r="A40" s="7">
        <v>31</v>
      </c>
      <c r="B40" s="51" t="s">
        <v>22</v>
      </c>
      <c r="C40" s="49">
        <v>0</v>
      </c>
      <c r="D40" s="50">
        <v>150</v>
      </c>
      <c r="E40" s="50">
        <v>150</v>
      </c>
    </row>
    <row r="41" spans="1:5" ht="16.5">
      <c r="A41" s="7">
        <v>32</v>
      </c>
      <c r="B41" s="51" t="s">
        <v>23</v>
      </c>
      <c r="C41" s="49">
        <v>0</v>
      </c>
      <c r="D41" s="52">
        <v>250</v>
      </c>
      <c r="E41" s="52">
        <v>250</v>
      </c>
    </row>
    <row r="42" spans="1:5" ht="16.5">
      <c r="A42" s="7">
        <v>33</v>
      </c>
      <c r="B42" s="10" t="s">
        <v>58</v>
      </c>
      <c r="C42" s="49"/>
      <c r="D42" s="52">
        <v>400</v>
      </c>
      <c r="E42" s="52">
        <v>400</v>
      </c>
    </row>
    <row r="43" spans="1:5" ht="18.75">
      <c r="A43" s="7" t="s">
        <v>0</v>
      </c>
      <c r="B43" s="53" t="s">
        <v>72</v>
      </c>
      <c r="C43" s="54" t="s">
        <v>0</v>
      </c>
      <c r="D43" s="55">
        <f>SUM(D35:D42)</f>
        <v>20715</v>
      </c>
      <c r="E43" s="55">
        <f>SUM(E35:E42)</f>
        <v>18865</v>
      </c>
    </row>
    <row r="44" spans="1:5" ht="45.75">
      <c r="A44" s="7">
        <v>34</v>
      </c>
      <c r="B44" s="47" t="s">
        <v>73</v>
      </c>
      <c r="C44" s="32"/>
      <c r="D44" s="50">
        <v>540</v>
      </c>
      <c r="E44" s="50">
        <v>540</v>
      </c>
    </row>
    <row r="45" spans="1:5" ht="16.5">
      <c r="A45" s="56"/>
      <c r="B45" s="53" t="s">
        <v>74</v>
      </c>
      <c r="C45" s="32"/>
      <c r="D45" s="57">
        <f>D43+D44</f>
        <v>21255</v>
      </c>
      <c r="E45" s="57">
        <f>E43+E44</f>
        <v>19405</v>
      </c>
    </row>
    <row r="46" spans="1:5" ht="15.75">
      <c r="B46" s="37"/>
      <c r="C46" s="36"/>
    </row>
    <row r="47" spans="1:5" ht="15.75">
      <c r="B47" s="37"/>
      <c r="C47" s="36"/>
    </row>
    <row r="48" spans="1:5" ht="15.75">
      <c r="B48" s="37" t="s">
        <v>75</v>
      </c>
      <c r="C48" s="36"/>
    </row>
    <row r="49" spans="2:6" ht="15.75">
      <c r="B49" s="24"/>
      <c r="C49" s="19" t="s">
        <v>33</v>
      </c>
      <c r="D49" s="20" t="s">
        <v>34</v>
      </c>
      <c r="E49" s="20" t="s">
        <v>35</v>
      </c>
    </row>
    <row r="50" spans="2:6" ht="15.75">
      <c r="B50" s="23" t="s">
        <v>36</v>
      </c>
      <c r="C50" s="26" t="s">
        <v>37</v>
      </c>
      <c r="D50" s="26" t="s">
        <v>37</v>
      </c>
      <c r="E50" s="176" t="s">
        <v>38</v>
      </c>
      <c r="F50" s="176"/>
    </row>
    <row r="51" spans="2:6" ht="15.75">
      <c r="B51" s="23" t="s">
        <v>39</v>
      </c>
      <c r="C51" s="26" t="s">
        <v>37</v>
      </c>
      <c r="D51" s="26" t="s">
        <v>37</v>
      </c>
      <c r="E51" s="176" t="s">
        <v>38</v>
      </c>
      <c r="F51" s="176"/>
    </row>
    <row r="52" spans="2:6" ht="15.75">
      <c r="B52" s="23" t="s">
        <v>40</v>
      </c>
      <c r="C52" s="98" t="s">
        <v>41</v>
      </c>
      <c r="D52" s="98" t="s">
        <v>56</v>
      </c>
      <c r="E52" s="175" t="s">
        <v>120</v>
      </c>
      <c r="F52" s="175"/>
    </row>
    <row r="53" spans="2:6">
      <c r="C53" s="161"/>
      <c r="D53" s="45" t="s">
        <v>121</v>
      </c>
      <c r="E53" s="45"/>
      <c r="F53" s="45"/>
    </row>
    <row r="55" spans="2:6" ht="15.75">
      <c r="B55" s="167" t="s">
        <v>125</v>
      </c>
      <c r="C55" s="167"/>
      <c r="D55" s="167"/>
    </row>
    <row r="56" spans="2:6" ht="15.75">
      <c r="B56" s="167" t="s">
        <v>126</v>
      </c>
      <c r="C56" s="5"/>
    </row>
  </sheetData>
  <mergeCells count="7">
    <mergeCell ref="A1:E1"/>
    <mergeCell ref="E52:F52"/>
    <mergeCell ref="B2:E2"/>
    <mergeCell ref="C3:E3"/>
    <mergeCell ref="A3:B3"/>
    <mergeCell ref="E50:F50"/>
    <mergeCell ref="E51:F51"/>
  </mergeCells>
  <hyperlinks>
    <hyperlink ref="E51" r:id="rId1"/>
    <hyperlink ref="E50" r:id="rId2"/>
    <hyperlink ref="E52" r:id="rId3"/>
  </hyperlinks>
  <pageMargins left="0.7" right="0.7" top="0.75" bottom="0.75" header="0.3" footer="0.3"/>
  <pageSetup paperSize="5" orientation="portrait" verticalDpi="0" r:id="rId4"/>
  <headerFooter>
    <oddHeader>&amp;CJAI HIND COLLEGEUNAIDED COURSES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G55"/>
  <sheetViews>
    <sheetView topLeftCell="A52" workbookViewId="0">
      <selection activeCell="B54" sqref="B54:E55"/>
    </sheetView>
  </sheetViews>
  <sheetFormatPr defaultRowHeight="15"/>
  <cols>
    <col min="1" max="1" width="4.140625" customWidth="1"/>
    <col min="2" max="2" width="37" bestFit="1" customWidth="1"/>
    <col min="3" max="3" width="13.5703125" customWidth="1"/>
    <col min="4" max="4" width="14.28515625" customWidth="1"/>
    <col min="5" max="5" width="10.85546875" bestFit="1" customWidth="1"/>
    <col min="6" max="6" width="10.42578125" customWidth="1"/>
  </cols>
  <sheetData>
    <row r="1" spans="1:7" ht="15.75" customHeight="1">
      <c r="A1" s="168" t="s">
        <v>76</v>
      </c>
      <c r="B1" s="168"/>
      <c r="C1" s="168"/>
      <c r="D1" s="168"/>
      <c r="E1" s="168"/>
    </row>
    <row r="2" spans="1:7" ht="15.75" customHeight="1">
      <c r="A2" s="7"/>
      <c r="B2" s="171" t="s">
        <v>117</v>
      </c>
      <c r="C2" s="171"/>
      <c r="D2" s="171"/>
      <c r="E2" s="171"/>
    </row>
    <row r="3" spans="1:7" ht="15.75">
      <c r="A3" s="172" t="s">
        <v>0</v>
      </c>
      <c r="B3" s="172"/>
      <c r="C3" s="172" t="s">
        <v>30</v>
      </c>
      <c r="D3" s="172"/>
      <c r="E3" s="172"/>
    </row>
    <row r="4" spans="1:7" ht="15.75">
      <c r="A4" s="70"/>
      <c r="B4" s="70" t="s">
        <v>1</v>
      </c>
      <c r="C4" s="71" t="s">
        <v>2</v>
      </c>
      <c r="D4" s="71" t="s">
        <v>3</v>
      </c>
      <c r="E4" s="71" t="s">
        <v>4</v>
      </c>
    </row>
    <row r="5" spans="1:7" ht="15.75">
      <c r="A5" s="7">
        <v>1</v>
      </c>
      <c r="B5" s="10" t="s">
        <v>5</v>
      </c>
      <c r="C5" s="9">
        <v>10000</v>
      </c>
      <c r="D5" s="9">
        <v>10000</v>
      </c>
      <c r="E5" s="9">
        <v>10000</v>
      </c>
    </row>
    <row r="6" spans="1:7" ht="15.75">
      <c r="A6" s="7">
        <v>2</v>
      </c>
      <c r="B6" s="10" t="s">
        <v>60</v>
      </c>
      <c r="C6" s="9">
        <v>600</v>
      </c>
      <c r="D6" s="9">
        <v>600</v>
      </c>
      <c r="E6" s="9">
        <v>600</v>
      </c>
    </row>
    <row r="7" spans="1:7" ht="15.75">
      <c r="A7" s="7">
        <v>3</v>
      </c>
      <c r="B7" s="10" t="s">
        <v>6</v>
      </c>
      <c r="C7" s="9">
        <v>400</v>
      </c>
      <c r="D7" s="9">
        <v>400</v>
      </c>
      <c r="E7" s="9">
        <v>400</v>
      </c>
    </row>
    <row r="8" spans="1:7" ht="15.75">
      <c r="A8" s="7">
        <v>4</v>
      </c>
      <c r="B8" s="10" t="s">
        <v>59</v>
      </c>
      <c r="C8" s="9">
        <v>250</v>
      </c>
      <c r="D8" s="9">
        <v>250</v>
      </c>
      <c r="E8" s="9">
        <v>250</v>
      </c>
    </row>
    <row r="9" spans="1:7" s="73" customFormat="1" ht="15.75">
      <c r="A9" s="42">
        <v>5</v>
      </c>
      <c r="B9" s="43" t="s">
        <v>61</v>
      </c>
      <c r="C9" s="58">
        <f>900+945+45</f>
        <v>1890</v>
      </c>
      <c r="D9" s="58">
        <f t="shared" ref="D9:E9" si="0">900+945+45</f>
        <v>1890</v>
      </c>
      <c r="E9" s="58">
        <f t="shared" si="0"/>
        <v>1890</v>
      </c>
      <c r="F9" s="45"/>
      <c r="G9" s="73" t="s">
        <v>116</v>
      </c>
    </row>
    <row r="10" spans="1:7" s="5" customFormat="1">
      <c r="A10" s="7">
        <v>6</v>
      </c>
      <c r="B10" s="43" t="s">
        <v>62</v>
      </c>
      <c r="C10" s="59">
        <v>120</v>
      </c>
      <c r="D10" s="16">
        <v>120</v>
      </c>
      <c r="E10" s="16">
        <v>120</v>
      </c>
    </row>
    <row r="11" spans="1:7" s="45" customFormat="1">
      <c r="A11" s="7">
        <v>7</v>
      </c>
      <c r="B11" s="43" t="s">
        <v>7</v>
      </c>
      <c r="C11" s="60">
        <v>0</v>
      </c>
      <c r="D11" s="44">
        <v>0</v>
      </c>
      <c r="E11" s="44">
        <v>250</v>
      </c>
    </row>
    <row r="12" spans="1:7" ht="15.75">
      <c r="A12" s="7">
        <v>8</v>
      </c>
      <c r="B12" s="10" t="s">
        <v>66</v>
      </c>
      <c r="C12" s="9">
        <v>100</v>
      </c>
      <c r="D12" s="9">
        <v>100</v>
      </c>
      <c r="E12" s="9">
        <v>100</v>
      </c>
    </row>
    <row r="13" spans="1:7" ht="15.75">
      <c r="A13" s="7">
        <v>9</v>
      </c>
      <c r="B13" s="10" t="s">
        <v>9</v>
      </c>
      <c r="C13" s="9">
        <v>250</v>
      </c>
      <c r="D13" s="9">
        <v>250</v>
      </c>
      <c r="E13" s="9">
        <v>250</v>
      </c>
    </row>
    <row r="14" spans="1:7" ht="15.75">
      <c r="A14" s="7">
        <v>10</v>
      </c>
      <c r="B14" s="10" t="s">
        <v>10</v>
      </c>
      <c r="C14" s="9">
        <v>500</v>
      </c>
      <c r="D14" s="9">
        <v>500</v>
      </c>
      <c r="E14" s="9">
        <v>500</v>
      </c>
    </row>
    <row r="15" spans="1:7" s="73" customFormat="1" ht="15.75">
      <c r="A15" s="42">
        <v>11</v>
      </c>
      <c r="B15" s="43" t="s">
        <v>16</v>
      </c>
      <c r="C15" s="44">
        <v>200</v>
      </c>
      <c r="D15" s="44">
        <v>200</v>
      </c>
      <c r="E15" s="44">
        <v>200</v>
      </c>
    </row>
    <row r="16" spans="1:7" s="73" customFormat="1" ht="15.75">
      <c r="A16" s="42">
        <v>12</v>
      </c>
      <c r="B16" s="43" t="s">
        <v>14</v>
      </c>
      <c r="C16" s="44">
        <v>50</v>
      </c>
      <c r="D16" s="44">
        <v>50</v>
      </c>
      <c r="E16" s="44">
        <v>50</v>
      </c>
    </row>
    <row r="17" spans="1:5" s="73" customFormat="1" ht="15.75">
      <c r="A17" s="42">
        <v>13</v>
      </c>
      <c r="B17" s="43" t="s">
        <v>18</v>
      </c>
      <c r="C17" s="44">
        <v>25</v>
      </c>
      <c r="D17" s="44">
        <v>25</v>
      </c>
      <c r="E17" s="44">
        <v>25</v>
      </c>
    </row>
    <row r="18" spans="1:5" s="73" customFormat="1" ht="15.75">
      <c r="A18" s="42">
        <v>14</v>
      </c>
      <c r="B18" s="43" t="s">
        <v>15</v>
      </c>
      <c r="C18" s="44">
        <v>40</v>
      </c>
      <c r="D18" s="44">
        <v>40</v>
      </c>
      <c r="E18" s="44">
        <v>40</v>
      </c>
    </row>
    <row r="19" spans="1:5" s="73" customFormat="1" ht="15.75">
      <c r="A19" s="42">
        <v>15</v>
      </c>
      <c r="B19" s="43" t="s">
        <v>8</v>
      </c>
      <c r="C19" s="44">
        <v>220</v>
      </c>
      <c r="D19" s="44">
        <v>0</v>
      </c>
      <c r="E19" s="44">
        <v>0</v>
      </c>
    </row>
    <row r="20" spans="1:5" s="73" customFormat="1" ht="15.75">
      <c r="A20" s="42">
        <v>16</v>
      </c>
      <c r="B20" s="43" t="s">
        <v>68</v>
      </c>
      <c r="C20" s="44">
        <v>50</v>
      </c>
      <c r="D20" s="44">
        <v>50</v>
      </c>
      <c r="E20" s="44">
        <v>50</v>
      </c>
    </row>
    <row r="21" spans="1:5" s="73" customFormat="1" ht="15.75">
      <c r="A21" s="42">
        <v>17</v>
      </c>
      <c r="B21" s="43" t="s">
        <v>69</v>
      </c>
      <c r="C21" s="44">
        <v>30</v>
      </c>
      <c r="D21" s="44">
        <v>30</v>
      </c>
      <c r="E21" s="44">
        <v>30</v>
      </c>
    </row>
    <row r="22" spans="1:5" s="73" customFormat="1" ht="15.75">
      <c r="A22" s="42">
        <v>18</v>
      </c>
      <c r="B22" s="43" t="s">
        <v>12</v>
      </c>
      <c r="C22" s="44">
        <v>20</v>
      </c>
      <c r="D22" s="44">
        <v>20</v>
      </c>
      <c r="E22" s="44">
        <v>20</v>
      </c>
    </row>
    <row r="23" spans="1:5" s="73" customFormat="1" ht="15.75">
      <c r="A23" s="42">
        <v>19</v>
      </c>
      <c r="B23" s="43" t="s">
        <v>17</v>
      </c>
      <c r="C23" s="44">
        <v>20</v>
      </c>
      <c r="D23" s="44">
        <v>20</v>
      </c>
      <c r="E23" s="44">
        <v>20</v>
      </c>
    </row>
    <row r="24" spans="1:5" s="73" customFormat="1" ht="15.75">
      <c r="A24" s="42">
        <v>20</v>
      </c>
      <c r="B24" s="43" t="s">
        <v>70</v>
      </c>
      <c r="C24" s="44">
        <v>10</v>
      </c>
      <c r="D24" s="44">
        <v>10</v>
      </c>
      <c r="E24" s="44">
        <v>10</v>
      </c>
    </row>
    <row r="25" spans="1:5" s="73" customFormat="1" ht="15.75">
      <c r="A25" s="42">
        <v>21</v>
      </c>
      <c r="B25" s="43" t="s">
        <v>19</v>
      </c>
      <c r="C25" s="44">
        <v>10</v>
      </c>
      <c r="D25" s="44">
        <v>10</v>
      </c>
      <c r="E25" s="44">
        <v>10</v>
      </c>
    </row>
    <row r="26" spans="1:5" s="73" customFormat="1" ht="15.75">
      <c r="A26" s="42">
        <v>22</v>
      </c>
      <c r="B26" s="43" t="s">
        <v>20</v>
      </c>
      <c r="C26" s="44">
        <v>50</v>
      </c>
      <c r="D26" s="44">
        <v>50</v>
      </c>
      <c r="E26" s="44">
        <v>50</v>
      </c>
    </row>
    <row r="27" spans="1:5" s="73" customFormat="1" ht="15.75">
      <c r="A27" s="42">
        <v>23</v>
      </c>
      <c r="B27" s="58" t="s">
        <v>24</v>
      </c>
      <c r="C27" s="44">
        <v>500</v>
      </c>
      <c r="D27" s="44">
        <v>500</v>
      </c>
      <c r="E27" s="44">
        <v>500</v>
      </c>
    </row>
    <row r="28" spans="1:5" s="73" customFormat="1" ht="15.75">
      <c r="A28" s="42">
        <v>24</v>
      </c>
      <c r="B28" s="58" t="s">
        <v>25</v>
      </c>
      <c r="C28" s="44">
        <v>1000</v>
      </c>
      <c r="D28" s="44">
        <v>1000</v>
      </c>
      <c r="E28" s="44">
        <v>0</v>
      </c>
    </row>
    <row r="29" spans="1:5" s="73" customFormat="1" ht="15.75">
      <c r="A29" s="42">
        <v>25</v>
      </c>
      <c r="B29" s="58" t="s">
        <v>26</v>
      </c>
      <c r="C29" s="44">
        <v>1000</v>
      </c>
      <c r="D29" s="44">
        <v>1000</v>
      </c>
      <c r="E29" s="44">
        <v>0</v>
      </c>
    </row>
    <row r="30" spans="1:5" s="73" customFormat="1" ht="15.75">
      <c r="A30" s="42">
        <v>26</v>
      </c>
      <c r="B30" s="58" t="s">
        <v>27</v>
      </c>
      <c r="C30" s="44">
        <v>2800</v>
      </c>
      <c r="D30" s="44">
        <v>2800</v>
      </c>
      <c r="E30" s="44">
        <v>2700</v>
      </c>
    </row>
    <row r="31" spans="1:5" s="73" customFormat="1" ht="16.5" thickBot="1">
      <c r="A31" s="42"/>
      <c r="B31" s="8" t="s">
        <v>35</v>
      </c>
      <c r="C31" s="75">
        <f>SUM(C5:C30)</f>
        <v>20135</v>
      </c>
      <c r="D31" s="75">
        <f>SUM(D5:D30)</f>
        <v>19915</v>
      </c>
      <c r="E31" s="75">
        <f>SUM(E5:E30)</f>
        <v>18065</v>
      </c>
    </row>
    <row r="32" spans="1:5" s="45" customFormat="1">
      <c r="A32" s="42">
        <v>27</v>
      </c>
      <c r="B32" s="78" t="s">
        <v>22</v>
      </c>
      <c r="C32" s="76">
        <v>150</v>
      </c>
      <c r="D32" s="58">
        <v>0</v>
      </c>
      <c r="E32" s="58">
        <v>0</v>
      </c>
    </row>
    <row r="33" spans="1:6" s="45" customFormat="1">
      <c r="A33" s="42">
        <v>28</v>
      </c>
      <c r="B33" s="43" t="s">
        <v>23</v>
      </c>
      <c r="C33" s="77">
        <v>250</v>
      </c>
      <c r="D33" s="58">
        <v>0</v>
      </c>
      <c r="E33" s="58">
        <v>0</v>
      </c>
    </row>
    <row r="34" spans="1:6" s="45" customFormat="1">
      <c r="A34" s="42">
        <v>29</v>
      </c>
      <c r="B34" s="78" t="s">
        <v>58</v>
      </c>
      <c r="C34" s="79">
        <v>400</v>
      </c>
      <c r="D34" s="58">
        <v>0</v>
      </c>
      <c r="E34" s="58">
        <v>0</v>
      </c>
    </row>
    <row r="35" spans="1:6" s="45" customFormat="1" ht="16.5" thickBot="1">
      <c r="A35" s="42"/>
      <c r="B35" s="96" t="s">
        <v>64</v>
      </c>
      <c r="C35" s="80">
        <f>SUM(C31:C34)</f>
        <v>20935</v>
      </c>
      <c r="D35" s="81">
        <f t="shared" ref="D35:E35" si="1">SUM(D31:D33)</f>
        <v>19915</v>
      </c>
      <c r="E35" s="81">
        <f t="shared" si="1"/>
        <v>18065</v>
      </c>
    </row>
    <row r="36" spans="1:6" s="5" customFormat="1" ht="30">
      <c r="A36" s="7">
        <v>30</v>
      </c>
      <c r="B36" s="6" t="s">
        <v>63</v>
      </c>
      <c r="C36" s="15">
        <v>320</v>
      </c>
      <c r="D36" s="58">
        <v>0</v>
      </c>
      <c r="E36" s="58">
        <v>0</v>
      </c>
    </row>
    <row r="37" spans="1:6" s="45" customFormat="1" ht="15.75">
      <c r="A37" s="42"/>
      <c r="B37" s="74" t="s">
        <v>65</v>
      </c>
      <c r="C37" s="41">
        <f>SUM(C35:C36)</f>
        <v>21255</v>
      </c>
      <c r="D37" s="42"/>
      <c r="E37" s="42"/>
    </row>
    <row r="38" spans="1:6" s="45" customFormat="1" ht="30">
      <c r="A38" s="84"/>
      <c r="B38" s="105" t="s">
        <v>71</v>
      </c>
      <c r="C38" s="86"/>
      <c r="D38" s="86"/>
      <c r="E38" s="86"/>
    </row>
    <row r="39" spans="1:6" s="45" customFormat="1" ht="31.5" customHeight="1">
      <c r="A39" s="7">
        <v>31</v>
      </c>
      <c r="B39" s="87" t="s">
        <v>22</v>
      </c>
      <c r="C39" s="88">
        <v>0</v>
      </c>
      <c r="D39" s="89">
        <v>150</v>
      </c>
      <c r="E39" s="89">
        <v>150</v>
      </c>
    </row>
    <row r="40" spans="1:6" s="45" customFormat="1" ht="31.5" customHeight="1">
      <c r="A40" s="7">
        <v>32</v>
      </c>
      <c r="B40" s="90" t="s">
        <v>23</v>
      </c>
      <c r="C40" s="88">
        <v>0</v>
      </c>
      <c r="D40" s="91">
        <v>250</v>
      </c>
      <c r="E40" s="91">
        <v>250</v>
      </c>
    </row>
    <row r="41" spans="1:6" s="45" customFormat="1" ht="31.5" customHeight="1">
      <c r="A41" s="7">
        <v>33</v>
      </c>
      <c r="B41" s="78" t="s">
        <v>58</v>
      </c>
      <c r="C41" s="88"/>
      <c r="D41" s="91">
        <v>400</v>
      </c>
      <c r="E41" s="91">
        <v>400</v>
      </c>
    </row>
    <row r="42" spans="1:6" s="45" customFormat="1" ht="31.5" customHeight="1">
      <c r="A42" s="84"/>
      <c r="B42" s="92" t="s">
        <v>72</v>
      </c>
      <c r="C42" s="93" t="s">
        <v>0</v>
      </c>
      <c r="D42" s="94">
        <f>SUM(D35:D41)</f>
        <v>20715</v>
      </c>
      <c r="E42" s="94">
        <f>SUM(E35:E41)</f>
        <v>18865</v>
      </c>
    </row>
    <row r="43" spans="1:6" s="45" customFormat="1" ht="39" customHeight="1">
      <c r="A43" s="7">
        <v>34</v>
      </c>
      <c r="B43" s="157" t="s">
        <v>73</v>
      </c>
      <c r="C43" s="86"/>
      <c r="D43" s="89">
        <v>540</v>
      </c>
      <c r="E43" s="89">
        <v>540</v>
      </c>
    </row>
    <row r="44" spans="1:6" s="5" customFormat="1" ht="31.5" customHeight="1">
      <c r="A44" s="56"/>
      <c r="B44" s="53" t="s">
        <v>74</v>
      </c>
      <c r="C44" s="32"/>
      <c r="D44" s="57">
        <f>D42+D43</f>
        <v>21255</v>
      </c>
      <c r="E44" s="57">
        <f>E42+E43</f>
        <v>19405</v>
      </c>
    </row>
    <row r="45" spans="1:6" ht="15.75">
      <c r="A45" s="67"/>
      <c r="B45" s="68"/>
      <c r="C45" s="34"/>
      <c r="D45" s="34"/>
      <c r="E45" s="34"/>
    </row>
    <row r="46" spans="1:6" ht="15.75">
      <c r="A46" s="67"/>
      <c r="B46" s="68"/>
      <c r="C46" s="34"/>
      <c r="D46" s="34"/>
      <c r="E46" s="34"/>
    </row>
    <row r="48" spans="1:6" ht="15.75">
      <c r="B48" s="18"/>
      <c r="C48" s="19" t="s">
        <v>33</v>
      </c>
      <c r="D48" s="31" t="s">
        <v>34</v>
      </c>
      <c r="E48" s="173" t="s">
        <v>35</v>
      </c>
      <c r="F48" s="173"/>
    </row>
    <row r="49" spans="2:6" ht="15.75">
      <c r="B49" s="21" t="s">
        <v>47</v>
      </c>
      <c r="C49" s="25" t="s">
        <v>37</v>
      </c>
      <c r="D49" s="25" t="s">
        <v>37</v>
      </c>
      <c r="E49" s="177" t="s">
        <v>38</v>
      </c>
      <c r="F49" s="177"/>
    </row>
    <row r="50" spans="2:6" ht="15.75">
      <c r="B50" s="21" t="s">
        <v>48</v>
      </c>
      <c r="C50" s="25" t="s">
        <v>37</v>
      </c>
      <c r="D50" s="25" t="s">
        <v>37</v>
      </c>
      <c r="E50" s="177" t="s">
        <v>38</v>
      </c>
      <c r="F50" s="177"/>
    </row>
    <row r="51" spans="2:6" ht="15.75">
      <c r="B51" s="21" t="s">
        <v>49</v>
      </c>
      <c r="C51" s="25" t="s">
        <v>41</v>
      </c>
      <c r="D51" s="25" t="s">
        <v>56</v>
      </c>
      <c r="E51" s="177" t="s">
        <v>124</v>
      </c>
      <c r="F51" s="177"/>
    </row>
    <row r="52" spans="2:6" ht="15.75">
      <c r="B52" s="18"/>
      <c r="C52" s="19"/>
      <c r="D52" s="29" t="s">
        <v>122</v>
      </c>
      <c r="E52" s="30">
        <v>500</v>
      </c>
    </row>
    <row r="54" spans="2:6" ht="15.75">
      <c r="B54" s="167" t="s">
        <v>125</v>
      </c>
      <c r="C54" s="167"/>
      <c r="D54" s="167"/>
      <c r="E54" s="5"/>
    </row>
    <row r="55" spans="2:6" ht="15.75">
      <c r="B55" s="167" t="s">
        <v>126</v>
      </c>
      <c r="C55" s="5"/>
      <c r="D55" s="5"/>
      <c r="E55" s="5"/>
    </row>
  </sheetData>
  <mergeCells count="8">
    <mergeCell ref="A1:E1"/>
    <mergeCell ref="B2:E2"/>
    <mergeCell ref="E51:F51"/>
    <mergeCell ref="E48:F48"/>
    <mergeCell ref="A3:B3"/>
    <mergeCell ref="C3:E3"/>
    <mergeCell ref="E49:F49"/>
    <mergeCell ref="E50:F50"/>
  </mergeCells>
  <hyperlinks>
    <hyperlink ref="E49" r:id="rId1"/>
    <hyperlink ref="E50" r:id="rId2"/>
    <hyperlink ref="E51" r:id="rId3"/>
  </hyperlinks>
  <pageMargins left="0.7" right="0.7" top="0.25" bottom="0" header="0.3" footer="0.3"/>
  <pageSetup paperSize="5" orientation="portrait" verticalDpi="0" r:id="rId4"/>
  <headerFooter>
    <oddHeader>&amp;CJAI HIND COLLEGEUNAIDED COURSES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G54"/>
  <sheetViews>
    <sheetView topLeftCell="A49" workbookViewId="0">
      <selection activeCell="B53" sqref="B53:E54"/>
    </sheetView>
  </sheetViews>
  <sheetFormatPr defaultRowHeight="15"/>
  <cols>
    <col min="1" max="1" width="4.42578125" style="5" customWidth="1"/>
    <col min="2" max="2" width="47.42578125" style="5" customWidth="1"/>
    <col min="3" max="3" width="11.42578125" style="66" customWidth="1"/>
    <col min="4" max="4" width="11.42578125" style="5" customWidth="1"/>
    <col min="5" max="5" width="15.5703125" style="5" customWidth="1"/>
    <col min="6" max="16384" width="9.140625" style="5"/>
  </cols>
  <sheetData>
    <row r="1" spans="1:7" ht="15.75">
      <c r="A1" s="168" t="s">
        <v>76</v>
      </c>
      <c r="B1" s="168"/>
      <c r="C1" s="168"/>
      <c r="D1" s="168"/>
      <c r="E1" s="168"/>
    </row>
    <row r="2" spans="1:7" ht="15" customHeight="1">
      <c r="A2" s="7"/>
      <c r="B2" s="171" t="s">
        <v>117</v>
      </c>
      <c r="C2" s="171"/>
      <c r="D2" s="171"/>
      <c r="E2" s="171"/>
    </row>
    <row r="3" spans="1:7" ht="15.75">
      <c r="A3" s="178" t="s">
        <v>0</v>
      </c>
      <c r="B3" s="178"/>
      <c r="C3" s="172" t="s">
        <v>29</v>
      </c>
      <c r="D3" s="172"/>
      <c r="E3" s="172"/>
    </row>
    <row r="4" spans="1:7" ht="15.75">
      <c r="A4" s="70"/>
      <c r="B4" s="70" t="s">
        <v>1</v>
      </c>
      <c r="C4" s="70" t="s">
        <v>2</v>
      </c>
      <c r="D4" s="71" t="s">
        <v>3</v>
      </c>
      <c r="E4" s="71" t="s">
        <v>4</v>
      </c>
    </row>
    <row r="5" spans="1:7">
      <c r="A5" s="7">
        <v>1</v>
      </c>
      <c r="B5" s="10" t="s">
        <v>5</v>
      </c>
      <c r="C5" s="59">
        <v>10000</v>
      </c>
      <c r="D5" s="16">
        <v>10000</v>
      </c>
      <c r="E5" s="16">
        <v>10000</v>
      </c>
    </row>
    <row r="6" spans="1:7">
      <c r="A6" s="7">
        <v>2</v>
      </c>
      <c r="B6" s="10" t="s">
        <v>60</v>
      </c>
      <c r="C6" s="59">
        <v>600</v>
      </c>
      <c r="D6" s="16">
        <v>600</v>
      </c>
      <c r="E6" s="16">
        <v>600</v>
      </c>
    </row>
    <row r="7" spans="1:7">
      <c r="A7" s="7">
        <v>3</v>
      </c>
      <c r="B7" s="10" t="s">
        <v>6</v>
      </c>
      <c r="C7" s="59">
        <v>400</v>
      </c>
      <c r="D7" s="16">
        <v>400</v>
      </c>
      <c r="E7" s="16">
        <v>400</v>
      </c>
    </row>
    <row r="8" spans="1:7">
      <c r="A8" s="7">
        <v>4</v>
      </c>
      <c r="B8" s="10" t="s">
        <v>59</v>
      </c>
      <c r="C8" s="59">
        <v>250</v>
      </c>
      <c r="D8" s="16">
        <v>250</v>
      </c>
      <c r="E8" s="16">
        <v>250</v>
      </c>
    </row>
    <row r="9" spans="1:7" s="45" customFormat="1" ht="15.75">
      <c r="A9" s="42">
        <v>5</v>
      </c>
      <c r="B9" s="43" t="s">
        <v>61</v>
      </c>
      <c r="C9" s="58">
        <f>900+945+45</f>
        <v>1890</v>
      </c>
      <c r="D9" s="58">
        <f t="shared" ref="D9:E9" si="0">900+945+45</f>
        <v>1890</v>
      </c>
      <c r="E9" s="58">
        <f t="shared" si="0"/>
        <v>1890</v>
      </c>
      <c r="G9" s="73" t="s">
        <v>116</v>
      </c>
    </row>
    <row r="10" spans="1:7">
      <c r="A10" s="7">
        <v>6</v>
      </c>
      <c r="B10" s="43" t="s">
        <v>62</v>
      </c>
      <c r="C10" s="59">
        <v>120</v>
      </c>
      <c r="D10" s="16">
        <v>120</v>
      </c>
      <c r="E10" s="16">
        <v>120</v>
      </c>
    </row>
    <row r="11" spans="1:7" s="45" customFormat="1">
      <c r="A11" s="7">
        <v>7</v>
      </c>
      <c r="B11" s="43" t="s">
        <v>7</v>
      </c>
      <c r="C11" s="60">
        <v>0</v>
      </c>
      <c r="D11" s="44">
        <v>0</v>
      </c>
      <c r="E11" s="44">
        <v>250</v>
      </c>
    </row>
    <row r="12" spans="1:7">
      <c r="A12" s="7">
        <v>8</v>
      </c>
      <c r="B12" s="10" t="s">
        <v>66</v>
      </c>
      <c r="C12" s="59">
        <v>100</v>
      </c>
      <c r="D12" s="16">
        <v>100</v>
      </c>
      <c r="E12" s="16">
        <v>100</v>
      </c>
    </row>
    <row r="13" spans="1:7">
      <c r="A13" s="7">
        <v>9</v>
      </c>
      <c r="B13" s="10" t="s">
        <v>9</v>
      </c>
      <c r="C13" s="59">
        <v>250</v>
      </c>
      <c r="D13" s="16">
        <v>250</v>
      </c>
      <c r="E13" s="16">
        <v>250</v>
      </c>
    </row>
    <row r="14" spans="1:7">
      <c r="A14" s="7">
        <v>10</v>
      </c>
      <c r="B14" s="10" t="s">
        <v>10</v>
      </c>
      <c r="C14" s="59">
        <v>500</v>
      </c>
      <c r="D14" s="16">
        <v>500</v>
      </c>
      <c r="E14" s="16">
        <v>500</v>
      </c>
    </row>
    <row r="15" spans="1:7" s="45" customFormat="1">
      <c r="A15" s="42">
        <v>11</v>
      </c>
      <c r="B15" s="43" t="s">
        <v>16</v>
      </c>
      <c r="C15" s="60">
        <v>200</v>
      </c>
      <c r="D15" s="58">
        <v>200</v>
      </c>
      <c r="E15" s="58">
        <v>200</v>
      </c>
    </row>
    <row r="16" spans="1:7" s="45" customFormat="1">
      <c r="A16" s="42">
        <v>12</v>
      </c>
      <c r="B16" s="43" t="s">
        <v>14</v>
      </c>
      <c r="C16" s="60">
        <v>50</v>
      </c>
      <c r="D16" s="58">
        <v>50</v>
      </c>
      <c r="E16" s="58">
        <v>50</v>
      </c>
    </row>
    <row r="17" spans="1:5" s="45" customFormat="1">
      <c r="A17" s="42">
        <v>13</v>
      </c>
      <c r="B17" s="43" t="s">
        <v>18</v>
      </c>
      <c r="C17" s="60">
        <v>25</v>
      </c>
      <c r="D17" s="58">
        <v>25</v>
      </c>
      <c r="E17" s="58">
        <v>25</v>
      </c>
    </row>
    <row r="18" spans="1:5" s="45" customFormat="1">
      <c r="A18" s="42">
        <v>14</v>
      </c>
      <c r="B18" s="43" t="s">
        <v>15</v>
      </c>
      <c r="C18" s="60">
        <v>40</v>
      </c>
      <c r="D18" s="58">
        <v>40</v>
      </c>
      <c r="E18" s="58">
        <v>40</v>
      </c>
    </row>
    <row r="19" spans="1:5" s="45" customFormat="1">
      <c r="A19" s="42">
        <v>15</v>
      </c>
      <c r="B19" s="43" t="s">
        <v>8</v>
      </c>
      <c r="C19" s="60">
        <v>220</v>
      </c>
      <c r="D19" s="58">
        <v>0</v>
      </c>
      <c r="E19" s="58">
        <v>0</v>
      </c>
    </row>
    <row r="20" spans="1:5" s="45" customFormat="1">
      <c r="A20" s="42">
        <v>16</v>
      </c>
      <c r="B20" s="43" t="s">
        <v>68</v>
      </c>
      <c r="C20" s="60">
        <v>50</v>
      </c>
      <c r="D20" s="58">
        <v>50</v>
      </c>
      <c r="E20" s="58">
        <v>50</v>
      </c>
    </row>
    <row r="21" spans="1:5" s="45" customFormat="1">
      <c r="A21" s="42">
        <v>17</v>
      </c>
      <c r="B21" s="43" t="s">
        <v>11</v>
      </c>
      <c r="C21" s="60">
        <v>30</v>
      </c>
      <c r="D21" s="58">
        <v>30</v>
      </c>
      <c r="E21" s="58">
        <v>30</v>
      </c>
    </row>
    <row r="22" spans="1:5" s="45" customFormat="1">
      <c r="A22" s="42">
        <v>18</v>
      </c>
      <c r="B22" s="43" t="s">
        <v>12</v>
      </c>
      <c r="C22" s="60">
        <v>20</v>
      </c>
      <c r="D22" s="58">
        <v>20</v>
      </c>
      <c r="E22" s="58">
        <v>20</v>
      </c>
    </row>
    <row r="23" spans="1:5" s="45" customFormat="1">
      <c r="A23" s="42">
        <v>19</v>
      </c>
      <c r="B23" s="43" t="s">
        <v>17</v>
      </c>
      <c r="C23" s="60">
        <v>20</v>
      </c>
      <c r="D23" s="58">
        <v>20</v>
      </c>
      <c r="E23" s="58">
        <v>20</v>
      </c>
    </row>
    <row r="24" spans="1:5" s="45" customFormat="1">
      <c r="A24" s="42">
        <v>20</v>
      </c>
      <c r="B24" s="43" t="s">
        <v>70</v>
      </c>
      <c r="C24" s="60">
        <v>10</v>
      </c>
      <c r="D24" s="58">
        <v>10</v>
      </c>
      <c r="E24" s="58">
        <v>10</v>
      </c>
    </row>
    <row r="25" spans="1:5" s="45" customFormat="1">
      <c r="A25" s="42">
        <v>21</v>
      </c>
      <c r="B25" s="43" t="s">
        <v>19</v>
      </c>
      <c r="C25" s="60">
        <v>10</v>
      </c>
      <c r="D25" s="58">
        <v>10</v>
      </c>
      <c r="E25" s="58">
        <v>10</v>
      </c>
    </row>
    <row r="26" spans="1:5" s="45" customFormat="1">
      <c r="A26" s="42">
        <v>22</v>
      </c>
      <c r="B26" s="43" t="s">
        <v>20</v>
      </c>
      <c r="C26" s="60">
        <v>50</v>
      </c>
      <c r="D26" s="58">
        <v>50</v>
      </c>
      <c r="E26" s="58">
        <v>50</v>
      </c>
    </row>
    <row r="27" spans="1:5">
      <c r="A27" s="7">
        <v>23</v>
      </c>
      <c r="B27" s="16" t="s">
        <v>24</v>
      </c>
      <c r="C27" s="59">
        <v>500</v>
      </c>
      <c r="D27" s="16">
        <v>500</v>
      </c>
      <c r="E27" s="16">
        <v>500</v>
      </c>
    </row>
    <row r="28" spans="1:5">
      <c r="A28" s="7">
        <v>24</v>
      </c>
      <c r="B28" s="16" t="s">
        <v>25</v>
      </c>
      <c r="C28" s="60">
        <v>1000</v>
      </c>
      <c r="D28" s="16">
        <v>1000</v>
      </c>
      <c r="E28" s="16">
        <v>0</v>
      </c>
    </row>
    <row r="29" spans="1:5">
      <c r="A29" s="7">
        <v>25</v>
      </c>
      <c r="B29" s="16" t="s">
        <v>26</v>
      </c>
      <c r="C29" s="59">
        <v>1000</v>
      </c>
      <c r="D29" s="16">
        <v>1000</v>
      </c>
      <c r="E29" s="16">
        <v>0</v>
      </c>
    </row>
    <row r="30" spans="1:5">
      <c r="A30" s="7">
        <v>26</v>
      </c>
      <c r="B30" s="16" t="s">
        <v>27</v>
      </c>
      <c r="C30" s="59">
        <v>2800</v>
      </c>
      <c r="D30" s="16">
        <v>2800</v>
      </c>
      <c r="E30" s="17">
        <v>2700</v>
      </c>
    </row>
    <row r="31" spans="1:5" ht="16.5" thickBot="1">
      <c r="A31" s="7"/>
      <c r="B31" s="8" t="s">
        <v>35</v>
      </c>
      <c r="C31" s="61">
        <f>SUM(C5:C30)</f>
        <v>20135</v>
      </c>
      <c r="D31" s="11">
        <f>SUM(D5:D30)</f>
        <v>19915</v>
      </c>
      <c r="E31" s="11">
        <f>SUM(E5:E30)</f>
        <v>18065</v>
      </c>
    </row>
    <row r="32" spans="1:5">
      <c r="A32" s="7">
        <v>27</v>
      </c>
      <c r="B32" s="10" t="s">
        <v>22</v>
      </c>
      <c r="C32" s="62">
        <v>150</v>
      </c>
      <c r="D32" s="58">
        <v>0</v>
      </c>
      <c r="E32" s="58">
        <v>0</v>
      </c>
    </row>
    <row r="33" spans="1:7">
      <c r="A33" s="7">
        <v>28</v>
      </c>
      <c r="B33" s="10" t="s">
        <v>23</v>
      </c>
      <c r="C33" s="63">
        <v>250</v>
      </c>
      <c r="D33" s="58">
        <v>0</v>
      </c>
      <c r="E33" s="58">
        <v>0</v>
      </c>
    </row>
    <row r="34" spans="1:7">
      <c r="A34" s="7">
        <v>29</v>
      </c>
      <c r="B34" s="10" t="s">
        <v>58</v>
      </c>
      <c r="C34" s="64">
        <v>400</v>
      </c>
      <c r="D34" s="58">
        <v>0</v>
      </c>
      <c r="E34" s="58">
        <v>0</v>
      </c>
    </row>
    <row r="35" spans="1:7" ht="16.5" thickBot="1">
      <c r="A35" s="7"/>
      <c r="B35" s="39" t="s">
        <v>64</v>
      </c>
      <c r="C35" s="65">
        <f>SUM(C31:C34)</f>
        <v>20935</v>
      </c>
      <c r="D35" s="14">
        <f t="shared" ref="D35:E35" si="1">SUM(D31:D33)</f>
        <v>19915</v>
      </c>
      <c r="E35" s="14">
        <f t="shared" si="1"/>
        <v>18065</v>
      </c>
    </row>
    <row r="36" spans="1:7">
      <c r="A36" s="7">
        <v>30</v>
      </c>
      <c r="B36" s="6" t="s">
        <v>63</v>
      </c>
      <c r="C36" s="15">
        <v>320</v>
      </c>
      <c r="D36" s="58">
        <v>0</v>
      </c>
      <c r="E36" s="58">
        <v>0</v>
      </c>
    </row>
    <row r="37" spans="1:7" ht="15.75">
      <c r="A37" s="7"/>
      <c r="B37" s="8" t="s">
        <v>65</v>
      </c>
      <c r="C37" s="41">
        <f>SUM(C35:C36)</f>
        <v>21255</v>
      </c>
      <c r="D37" s="7"/>
      <c r="E37" s="7"/>
    </row>
    <row r="38" spans="1:7">
      <c r="A38" s="67"/>
      <c r="B38" s="68"/>
      <c r="C38" s="69"/>
      <c r="D38" s="34"/>
      <c r="E38" s="34"/>
    </row>
    <row r="39" spans="1:7" ht="31.5" customHeight="1">
      <c r="A39" s="46"/>
      <c r="B39" s="105" t="s">
        <v>71</v>
      </c>
      <c r="C39" s="32"/>
      <c r="D39" s="32"/>
      <c r="E39" s="32"/>
    </row>
    <row r="40" spans="1:7" ht="31.5" customHeight="1">
      <c r="A40" s="7">
        <v>31</v>
      </c>
      <c r="B40" s="48" t="s">
        <v>22</v>
      </c>
      <c r="C40" s="49">
        <v>0</v>
      </c>
      <c r="D40" s="50">
        <v>150</v>
      </c>
      <c r="E40" s="50">
        <v>150</v>
      </c>
    </row>
    <row r="41" spans="1:7" ht="21" customHeight="1">
      <c r="A41" s="7">
        <v>32</v>
      </c>
      <c r="B41" s="51" t="s">
        <v>23</v>
      </c>
      <c r="C41" s="49">
        <v>0</v>
      </c>
      <c r="D41" s="52">
        <v>250</v>
      </c>
      <c r="E41" s="52">
        <v>250</v>
      </c>
    </row>
    <row r="42" spans="1:7" ht="31.5" customHeight="1">
      <c r="A42" s="7">
        <v>33</v>
      </c>
      <c r="B42" s="10" t="s">
        <v>58</v>
      </c>
      <c r="C42" s="49"/>
      <c r="D42" s="52">
        <v>400</v>
      </c>
      <c r="E42" s="52">
        <v>400</v>
      </c>
    </row>
    <row r="43" spans="1:7" ht="18" customHeight="1">
      <c r="A43" s="46"/>
      <c r="B43" s="53" t="s">
        <v>72</v>
      </c>
      <c r="C43" s="54" t="s">
        <v>0</v>
      </c>
      <c r="D43" s="55">
        <f>SUM(D35:D42)</f>
        <v>20715</v>
      </c>
      <c r="E43" s="55">
        <f>SUM(E35:E42)</f>
        <v>18865</v>
      </c>
    </row>
    <row r="44" spans="1:7" ht="45.75">
      <c r="A44" s="7">
        <v>34</v>
      </c>
      <c r="B44" s="47" t="s">
        <v>73</v>
      </c>
      <c r="C44" s="32"/>
      <c r="D44" s="50">
        <v>540</v>
      </c>
      <c r="E44" s="50">
        <v>540</v>
      </c>
    </row>
    <row r="45" spans="1:7" ht="31.5" customHeight="1">
      <c r="A45" s="56"/>
      <c r="B45" s="53" t="s">
        <v>74</v>
      </c>
      <c r="C45" s="32"/>
      <c r="D45" s="57">
        <f>D43+D44</f>
        <v>21255</v>
      </c>
      <c r="E45" s="57">
        <f>E43+E44</f>
        <v>19405</v>
      </c>
    </row>
    <row r="47" spans="1:7" ht="15.75">
      <c r="B47" s="24"/>
      <c r="C47" s="27" t="s">
        <v>33</v>
      </c>
      <c r="D47" s="23" t="s">
        <v>34</v>
      </c>
      <c r="E47" s="23" t="s">
        <v>35</v>
      </c>
    </row>
    <row r="48" spans="1:7" ht="15.75">
      <c r="B48" s="23" t="s">
        <v>43</v>
      </c>
      <c r="C48" s="27" t="s">
        <v>37</v>
      </c>
      <c r="D48" s="22" t="s">
        <v>37</v>
      </c>
      <c r="E48" s="158" t="s">
        <v>38</v>
      </c>
      <c r="G48" s="5" t="s">
        <v>113</v>
      </c>
    </row>
    <row r="49" spans="2:7" ht="15.75">
      <c r="B49" s="23" t="s">
        <v>44</v>
      </c>
      <c r="C49" s="27" t="s">
        <v>37</v>
      </c>
      <c r="D49" s="22" t="s">
        <v>37</v>
      </c>
      <c r="E49" s="158" t="s">
        <v>38</v>
      </c>
    </row>
    <row r="50" spans="2:7" ht="15.75">
      <c r="B50" s="23" t="s">
        <v>45</v>
      </c>
      <c r="C50" s="25" t="s">
        <v>41</v>
      </c>
      <c r="D50" s="25" t="s">
        <v>56</v>
      </c>
      <c r="E50" s="169" t="s">
        <v>124</v>
      </c>
      <c r="F50" s="169"/>
      <c r="G50" s="156"/>
    </row>
    <row r="51" spans="2:7" ht="15.75">
      <c r="B51" s="24"/>
      <c r="C51" s="19"/>
      <c r="D51" s="29" t="s">
        <v>122</v>
      </c>
      <c r="E51" s="159">
        <v>500</v>
      </c>
      <c r="F51" s="160"/>
      <c r="G51" s="156"/>
    </row>
    <row r="53" spans="2:7" ht="15.75">
      <c r="B53" s="167" t="s">
        <v>125</v>
      </c>
      <c r="C53" s="167"/>
      <c r="D53" s="167"/>
    </row>
    <row r="54" spans="2:7" ht="15.75">
      <c r="B54" s="167" t="s">
        <v>126</v>
      </c>
      <c r="C54" s="5"/>
    </row>
  </sheetData>
  <mergeCells count="5">
    <mergeCell ref="B2:E2"/>
    <mergeCell ref="A3:B3"/>
    <mergeCell ref="C3:E3"/>
    <mergeCell ref="A1:E1"/>
    <mergeCell ref="E50:F50"/>
  </mergeCells>
  <hyperlinks>
    <hyperlink ref="E48" r:id="rId1"/>
    <hyperlink ref="E49" r:id="rId2"/>
    <hyperlink ref="E50" r:id="rId3"/>
  </hyperlinks>
  <pageMargins left="0.7" right="0.7" top="0.5" bottom="0.5" header="0.3" footer="0.3"/>
  <pageSetup paperSize="5" orientation="portrait" verticalDpi="0" r:id="rId4"/>
  <headerFooter>
    <oddHeader>&amp;CJAI HIND COLLEGEUNAIDED COURSES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G49"/>
  <sheetViews>
    <sheetView topLeftCell="A37" workbookViewId="0">
      <selection activeCell="B47" sqref="B47:E48"/>
    </sheetView>
  </sheetViews>
  <sheetFormatPr defaultRowHeight="15"/>
  <cols>
    <col min="1" max="1" width="6.42578125" style="106" customWidth="1"/>
    <col min="2" max="2" width="36.7109375" style="106" bestFit="1" customWidth="1"/>
    <col min="3" max="5" width="10.85546875" style="106" bestFit="1" customWidth="1"/>
    <col min="6" max="16384" width="9.140625" style="106"/>
  </cols>
  <sheetData>
    <row r="1" spans="1:7" ht="16.5">
      <c r="B1" s="179" t="s">
        <v>77</v>
      </c>
      <c r="C1" s="179"/>
      <c r="D1" s="179"/>
      <c r="E1" s="179"/>
    </row>
    <row r="2" spans="1:7" ht="16.5" customHeight="1">
      <c r="B2" s="171" t="s">
        <v>117</v>
      </c>
      <c r="C2" s="171"/>
      <c r="D2" s="171"/>
      <c r="E2" s="171"/>
    </row>
    <row r="3" spans="1:7" ht="16.5">
      <c r="A3" s="107"/>
      <c r="B3" s="108" t="s">
        <v>0</v>
      </c>
      <c r="C3" s="180" t="s">
        <v>78</v>
      </c>
      <c r="D3" s="180"/>
      <c r="E3" s="180"/>
    </row>
    <row r="4" spans="1:7" ht="16.5">
      <c r="A4" s="109" t="s">
        <v>79</v>
      </c>
      <c r="B4" s="110" t="s">
        <v>1</v>
      </c>
      <c r="C4" s="110" t="s">
        <v>2</v>
      </c>
      <c r="D4" s="110" t="s">
        <v>3</v>
      </c>
      <c r="E4" s="110" t="s">
        <v>4</v>
      </c>
    </row>
    <row r="5" spans="1:7" ht="16.5">
      <c r="A5" s="107">
        <v>1</v>
      </c>
      <c r="B5" s="108" t="s">
        <v>5</v>
      </c>
      <c r="C5" s="111">
        <v>10000</v>
      </c>
      <c r="D5" s="111">
        <v>10000</v>
      </c>
      <c r="E5" s="111">
        <v>10000</v>
      </c>
    </row>
    <row r="6" spans="1:7" ht="16.5">
      <c r="A6" s="107">
        <v>2</v>
      </c>
      <c r="B6" s="108" t="s">
        <v>60</v>
      </c>
      <c r="C6" s="112">
        <v>1200</v>
      </c>
      <c r="D6" s="112">
        <v>1200</v>
      </c>
      <c r="E6" s="111">
        <v>1200</v>
      </c>
    </row>
    <row r="7" spans="1:7" ht="16.5">
      <c r="A7" s="107">
        <v>3</v>
      </c>
      <c r="B7" s="108" t="s">
        <v>6</v>
      </c>
      <c r="C7" s="111">
        <v>400</v>
      </c>
      <c r="D7" s="111">
        <v>400</v>
      </c>
      <c r="E7" s="111">
        <v>400</v>
      </c>
    </row>
    <row r="8" spans="1:7" ht="16.5">
      <c r="A8" s="107">
        <v>4</v>
      </c>
      <c r="B8" s="51" t="s">
        <v>59</v>
      </c>
      <c r="C8" s="111">
        <v>250</v>
      </c>
      <c r="D8" s="111">
        <v>250</v>
      </c>
      <c r="E8" s="111">
        <v>250</v>
      </c>
    </row>
    <row r="9" spans="1:7" s="138" customFormat="1" ht="15.75">
      <c r="A9" s="134">
        <v>5</v>
      </c>
      <c r="B9" s="43" t="s">
        <v>61</v>
      </c>
      <c r="C9" s="58">
        <f>900+945+45</f>
        <v>1890</v>
      </c>
      <c r="D9" s="58">
        <f>900+945+45</f>
        <v>1890</v>
      </c>
      <c r="E9" s="58">
        <f>900+945+45</f>
        <v>1890</v>
      </c>
      <c r="F9" s="45"/>
      <c r="G9" s="73" t="s">
        <v>116</v>
      </c>
    </row>
    <row r="10" spans="1:7" ht="16.5">
      <c r="A10" s="107">
        <v>6</v>
      </c>
      <c r="B10" s="108" t="s">
        <v>62</v>
      </c>
      <c r="C10" s="113">
        <v>120</v>
      </c>
      <c r="D10" s="113">
        <v>120</v>
      </c>
      <c r="E10" s="113">
        <v>120</v>
      </c>
    </row>
    <row r="11" spans="1:7" ht="16.5">
      <c r="A11" s="107">
        <v>7</v>
      </c>
      <c r="B11" s="108" t="s">
        <v>80</v>
      </c>
      <c r="C11" s="1">
        <v>0</v>
      </c>
      <c r="D11" s="1">
        <v>0</v>
      </c>
      <c r="E11" s="111">
        <v>250</v>
      </c>
    </row>
    <row r="12" spans="1:7" ht="16.5">
      <c r="A12" s="107">
        <v>8</v>
      </c>
      <c r="B12" s="108" t="s">
        <v>66</v>
      </c>
      <c r="C12" s="111">
        <v>100</v>
      </c>
      <c r="D12" s="111">
        <v>100</v>
      </c>
      <c r="E12" s="111">
        <v>100</v>
      </c>
    </row>
    <row r="13" spans="1:7" ht="16.5">
      <c r="A13" s="107">
        <v>9</v>
      </c>
      <c r="B13" s="108" t="s">
        <v>9</v>
      </c>
      <c r="C13" s="111">
        <v>250</v>
      </c>
      <c r="D13" s="111">
        <v>250</v>
      </c>
      <c r="E13" s="111">
        <v>250</v>
      </c>
    </row>
    <row r="14" spans="1:7" ht="16.5">
      <c r="A14" s="107">
        <v>10</v>
      </c>
      <c r="B14" s="108" t="s">
        <v>10</v>
      </c>
      <c r="C14" s="111">
        <v>500</v>
      </c>
      <c r="D14" s="111">
        <v>500</v>
      </c>
      <c r="E14" s="111">
        <v>500</v>
      </c>
    </row>
    <row r="15" spans="1:7" ht="16.5">
      <c r="A15" s="107">
        <v>11</v>
      </c>
      <c r="B15" s="108" t="s">
        <v>16</v>
      </c>
      <c r="C15" s="111">
        <v>200</v>
      </c>
      <c r="D15" s="111">
        <v>200</v>
      </c>
      <c r="E15" s="111">
        <v>200</v>
      </c>
    </row>
    <row r="16" spans="1:7" ht="16.5">
      <c r="A16" s="107">
        <v>12</v>
      </c>
      <c r="B16" s="108" t="s">
        <v>67</v>
      </c>
      <c r="C16" s="111">
        <v>50</v>
      </c>
      <c r="D16" s="111">
        <v>50</v>
      </c>
      <c r="E16" s="111">
        <v>50</v>
      </c>
    </row>
    <row r="17" spans="1:5" ht="16.5">
      <c r="A17" s="107">
        <v>13</v>
      </c>
      <c r="B17" s="108" t="s">
        <v>18</v>
      </c>
      <c r="C17" s="111">
        <v>25</v>
      </c>
      <c r="D17" s="111">
        <v>25</v>
      </c>
      <c r="E17" s="111">
        <v>25</v>
      </c>
    </row>
    <row r="18" spans="1:5" ht="16.5">
      <c r="A18" s="107">
        <v>14</v>
      </c>
      <c r="B18" s="108" t="s">
        <v>15</v>
      </c>
      <c r="C18" s="111">
        <v>40</v>
      </c>
      <c r="D18" s="111">
        <v>40</v>
      </c>
      <c r="E18" s="111">
        <v>40</v>
      </c>
    </row>
    <row r="19" spans="1:5" ht="16.5">
      <c r="A19" s="107">
        <v>15</v>
      </c>
      <c r="B19" s="108" t="s">
        <v>8</v>
      </c>
      <c r="C19" s="111">
        <v>220</v>
      </c>
      <c r="D19" s="1">
        <v>0</v>
      </c>
      <c r="E19" s="1">
        <v>0</v>
      </c>
    </row>
    <row r="20" spans="1:5" ht="16.5">
      <c r="A20" s="107">
        <v>16</v>
      </c>
      <c r="B20" s="108" t="s">
        <v>68</v>
      </c>
      <c r="C20" s="111">
        <v>50</v>
      </c>
      <c r="D20" s="111">
        <v>50</v>
      </c>
      <c r="E20" s="111">
        <v>50</v>
      </c>
    </row>
    <row r="21" spans="1:5" ht="16.5">
      <c r="A21" s="107">
        <v>17</v>
      </c>
      <c r="B21" s="108" t="s">
        <v>25</v>
      </c>
      <c r="C21" s="111">
        <v>1000</v>
      </c>
      <c r="D21" s="111">
        <v>1500</v>
      </c>
      <c r="E21" s="111">
        <v>2500</v>
      </c>
    </row>
    <row r="22" spans="1:5" ht="16.5">
      <c r="A22" s="107">
        <v>18</v>
      </c>
      <c r="B22" s="108" t="s">
        <v>81</v>
      </c>
      <c r="C22" s="111">
        <v>6000</v>
      </c>
      <c r="D22" s="111">
        <v>6000</v>
      </c>
      <c r="E22" s="111">
        <v>6000</v>
      </c>
    </row>
    <row r="23" spans="1:5" ht="16.5">
      <c r="A23" s="107">
        <v>19</v>
      </c>
      <c r="B23" s="108" t="s">
        <v>27</v>
      </c>
      <c r="C23" s="111">
        <v>0</v>
      </c>
      <c r="D23" s="111">
        <v>0</v>
      </c>
      <c r="E23" s="111">
        <v>1000</v>
      </c>
    </row>
    <row r="24" spans="1:5" ht="16.5">
      <c r="A24" s="107">
        <v>20</v>
      </c>
      <c r="B24" s="108" t="s">
        <v>69</v>
      </c>
      <c r="C24" s="111">
        <v>30</v>
      </c>
      <c r="D24" s="111">
        <v>30</v>
      </c>
      <c r="E24" s="111">
        <v>30</v>
      </c>
    </row>
    <row r="25" spans="1:5" ht="16.5">
      <c r="A25" s="107">
        <v>21</v>
      </c>
      <c r="B25" s="108" t="s">
        <v>12</v>
      </c>
      <c r="C25" s="111">
        <v>20</v>
      </c>
      <c r="D25" s="111">
        <v>20</v>
      </c>
      <c r="E25" s="111">
        <v>20</v>
      </c>
    </row>
    <row r="26" spans="1:5" ht="16.5">
      <c r="A26" s="107">
        <v>22</v>
      </c>
      <c r="B26" s="108" t="s">
        <v>17</v>
      </c>
      <c r="C26" s="111">
        <v>20</v>
      </c>
      <c r="D26" s="111">
        <v>20</v>
      </c>
      <c r="E26" s="111">
        <v>20</v>
      </c>
    </row>
    <row r="27" spans="1:5" ht="16.5">
      <c r="A27" s="107">
        <v>23</v>
      </c>
      <c r="B27" s="108" t="s">
        <v>82</v>
      </c>
      <c r="C27" s="111">
        <v>10</v>
      </c>
      <c r="D27" s="111">
        <v>10</v>
      </c>
      <c r="E27" s="111">
        <v>10</v>
      </c>
    </row>
    <row r="28" spans="1:5" ht="16.5">
      <c r="A28" s="107">
        <v>24</v>
      </c>
      <c r="B28" s="108" t="s">
        <v>19</v>
      </c>
      <c r="C28" s="114">
        <v>10</v>
      </c>
      <c r="D28" s="114">
        <v>10</v>
      </c>
      <c r="E28" s="111">
        <v>10</v>
      </c>
    </row>
    <row r="29" spans="1:5" ht="17.25" thickBot="1">
      <c r="A29" s="107">
        <v>25</v>
      </c>
      <c r="B29" s="108" t="s">
        <v>20</v>
      </c>
      <c r="C29" s="111">
        <v>50</v>
      </c>
      <c r="D29" s="111">
        <v>50</v>
      </c>
      <c r="E29" s="111">
        <v>50</v>
      </c>
    </row>
    <row r="30" spans="1:5" ht="17.25" thickBot="1">
      <c r="A30" s="107"/>
      <c r="B30" s="115" t="s">
        <v>83</v>
      </c>
      <c r="C30" s="116">
        <f>SUM(C5:C29)</f>
        <v>22435</v>
      </c>
      <c r="D30" s="116">
        <f>SUM(D5:D29)</f>
        <v>22715</v>
      </c>
      <c r="E30" s="117">
        <f>SUM(E5:E29)</f>
        <v>24965</v>
      </c>
    </row>
    <row r="31" spans="1:5" ht="16.5">
      <c r="A31" s="107">
        <v>26</v>
      </c>
      <c r="B31" s="108" t="s">
        <v>22</v>
      </c>
      <c r="C31" s="50">
        <v>150</v>
      </c>
      <c r="D31" s="118" t="s">
        <v>84</v>
      </c>
      <c r="E31" s="1" t="s">
        <v>84</v>
      </c>
    </row>
    <row r="32" spans="1:5" ht="16.5">
      <c r="A32" s="107">
        <v>27</v>
      </c>
      <c r="B32" s="108" t="s">
        <v>23</v>
      </c>
      <c r="C32" s="119">
        <v>250</v>
      </c>
      <c r="D32" s="1" t="s">
        <v>84</v>
      </c>
      <c r="E32" s="1" t="s">
        <v>84</v>
      </c>
    </row>
    <row r="33" spans="1:5" ht="17.25" thickBot="1">
      <c r="A33" s="107">
        <v>28</v>
      </c>
      <c r="B33" s="120" t="s">
        <v>85</v>
      </c>
      <c r="C33" s="121">
        <v>400</v>
      </c>
      <c r="D33" s="121"/>
      <c r="E33" s="1"/>
    </row>
    <row r="34" spans="1:5" ht="17.25" thickBot="1">
      <c r="A34" s="107"/>
      <c r="B34" s="122" t="s">
        <v>86</v>
      </c>
      <c r="C34" s="123">
        <f>C30+C31+C32+C33</f>
        <v>23235</v>
      </c>
      <c r="D34" s="123">
        <f>D30+D33</f>
        <v>22715</v>
      </c>
      <c r="E34" s="124">
        <f>E30+E33</f>
        <v>24965</v>
      </c>
    </row>
    <row r="35" spans="1:5" ht="33">
      <c r="A35" s="107">
        <v>29</v>
      </c>
      <c r="B35" s="125" t="s">
        <v>87</v>
      </c>
      <c r="C35" s="1">
        <v>320</v>
      </c>
      <c r="D35" s="1">
        <v>0</v>
      </c>
      <c r="E35" s="1">
        <v>0</v>
      </c>
    </row>
    <row r="36" spans="1:5" ht="18.75">
      <c r="A36" s="131"/>
      <c r="B36" s="126" t="s">
        <v>88</v>
      </c>
      <c r="C36" s="55">
        <f>C34+C35</f>
        <v>23555</v>
      </c>
      <c r="D36" s="107"/>
      <c r="E36" s="107"/>
    </row>
    <row r="37" spans="1:5" ht="18.75">
      <c r="B37" s="127"/>
      <c r="C37" s="128"/>
      <c r="D37" s="129"/>
      <c r="E37" s="129"/>
    </row>
    <row r="38" spans="1:5" ht="30">
      <c r="A38" s="32"/>
      <c r="B38" s="105" t="s">
        <v>71</v>
      </c>
      <c r="C38" s="32"/>
      <c r="D38" s="32"/>
      <c r="E38" s="32"/>
    </row>
    <row r="39" spans="1:5" ht="16.5">
      <c r="A39" s="32">
        <v>30</v>
      </c>
      <c r="B39" s="48" t="s">
        <v>22</v>
      </c>
      <c r="C39" s="49">
        <v>0</v>
      </c>
      <c r="D39" s="50">
        <v>150</v>
      </c>
      <c r="E39" s="50">
        <v>150</v>
      </c>
    </row>
    <row r="40" spans="1:5" ht="16.5">
      <c r="A40" s="32">
        <v>31</v>
      </c>
      <c r="B40" s="51" t="s">
        <v>23</v>
      </c>
      <c r="C40" s="49">
        <v>0</v>
      </c>
      <c r="D40" s="52">
        <v>250</v>
      </c>
      <c r="E40" s="52">
        <v>250</v>
      </c>
    </row>
    <row r="41" spans="1:5" ht="21" customHeight="1">
      <c r="A41" s="32">
        <v>32</v>
      </c>
      <c r="B41" s="120" t="s">
        <v>85</v>
      </c>
      <c r="C41" s="49"/>
      <c r="D41" s="52">
        <v>400</v>
      </c>
      <c r="E41" s="52">
        <v>400</v>
      </c>
    </row>
    <row r="42" spans="1:5" ht="18.75">
      <c r="A42" s="32"/>
      <c r="B42" s="53" t="s">
        <v>72</v>
      </c>
      <c r="C42" s="54" t="s">
        <v>0</v>
      </c>
      <c r="D42" s="55">
        <f>D34+D39+D40+D41</f>
        <v>23515</v>
      </c>
      <c r="E42" s="55">
        <f>E34+E39+E40+E41</f>
        <v>25765</v>
      </c>
    </row>
    <row r="43" spans="1:5" ht="60.75">
      <c r="A43" s="32">
        <v>33</v>
      </c>
      <c r="B43" s="47" t="s">
        <v>73</v>
      </c>
      <c r="C43" s="32"/>
      <c r="D43" s="50">
        <v>540</v>
      </c>
      <c r="E43" s="50">
        <v>540</v>
      </c>
    </row>
    <row r="44" spans="1:5" ht="16.5">
      <c r="A44" s="130"/>
      <c r="B44" s="53" t="s">
        <v>74</v>
      </c>
      <c r="C44" s="32"/>
      <c r="D44" s="57">
        <f>D42+D43</f>
        <v>24055</v>
      </c>
      <c r="E44" s="57">
        <f>E42+E43</f>
        <v>26305</v>
      </c>
    </row>
    <row r="47" spans="1:5" ht="15.75">
      <c r="B47" s="167" t="s">
        <v>125</v>
      </c>
      <c r="C47" s="167"/>
      <c r="D47" s="167"/>
      <c r="E47" s="5"/>
    </row>
    <row r="48" spans="1:5" ht="15.75">
      <c r="B48" s="167" t="s">
        <v>126</v>
      </c>
      <c r="C48" s="5"/>
      <c r="D48" s="5"/>
      <c r="E48" s="5"/>
    </row>
    <row r="49" spans="2:5" ht="18.75">
      <c r="B49" s="181" t="s">
        <v>0</v>
      </c>
      <c r="C49" s="181"/>
      <c r="D49" s="181"/>
      <c r="E49" s="181"/>
    </row>
  </sheetData>
  <mergeCells count="4">
    <mergeCell ref="B1:E1"/>
    <mergeCell ref="B2:E2"/>
    <mergeCell ref="C3:E3"/>
    <mergeCell ref="B49:E49"/>
  </mergeCells>
  <pageMargins left="0.7" right="0.7" top="0.25" bottom="0.2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9"/>
  <sheetViews>
    <sheetView workbookViewId="0">
      <selection activeCell="B19" sqref="B19"/>
    </sheetView>
  </sheetViews>
  <sheetFormatPr defaultRowHeight="15"/>
  <cols>
    <col min="1" max="1" width="56.7109375" bestFit="1" customWidth="1"/>
  </cols>
  <sheetData>
    <row r="1" spans="1:5">
      <c r="C1" t="s">
        <v>0</v>
      </c>
    </row>
    <row r="2" spans="1:5">
      <c r="A2" s="185" t="s">
        <v>77</v>
      </c>
      <c r="B2" s="186"/>
      <c r="C2" s="186"/>
      <c r="D2" s="187"/>
    </row>
    <row r="3" spans="1:5">
      <c r="A3" s="185" t="s">
        <v>127</v>
      </c>
      <c r="B3" s="186"/>
      <c r="C3" s="186"/>
      <c r="D3" s="187"/>
    </row>
    <row r="4" spans="1:5">
      <c r="A4" s="32" t="s">
        <v>128</v>
      </c>
      <c r="B4" s="185" t="s">
        <v>129</v>
      </c>
      <c r="C4" s="186"/>
      <c r="D4" s="187"/>
    </row>
    <row r="5" spans="1:5">
      <c r="A5" s="32"/>
      <c r="B5" s="32" t="s">
        <v>130</v>
      </c>
      <c r="C5" s="32" t="s">
        <v>131</v>
      </c>
      <c r="D5" s="32" t="s">
        <v>132</v>
      </c>
    </row>
    <row r="6" spans="1:5">
      <c r="A6" s="32"/>
      <c r="B6" s="32" t="s">
        <v>0</v>
      </c>
      <c r="C6" s="32" t="s">
        <v>0</v>
      </c>
      <c r="D6" s="32" t="s">
        <v>0</v>
      </c>
    </row>
    <row r="7" spans="1:5">
      <c r="A7" s="32" t="s">
        <v>5</v>
      </c>
      <c r="B7" s="32">
        <v>16000</v>
      </c>
      <c r="C7" s="32">
        <v>18000</v>
      </c>
      <c r="D7" s="32">
        <v>20000</v>
      </c>
    </row>
    <row r="8" spans="1:5">
      <c r="A8" s="32" t="s">
        <v>60</v>
      </c>
      <c r="B8" s="32">
        <v>600</v>
      </c>
      <c r="C8" s="32">
        <v>600</v>
      </c>
      <c r="D8" s="32">
        <v>600</v>
      </c>
    </row>
    <row r="9" spans="1:5">
      <c r="A9" s="32" t="s">
        <v>133</v>
      </c>
      <c r="B9" s="32">
        <v>400</v>
      </c>
      <c r="C9" s="32">
        <v>400</v>
      </c>
      <c r="D9" s="32">
        <v>400</v>
      </c>
    </row>
    <row r="10" spans="1:5">
      <c r="A10" s="32" t="s">
        <v>134</v>
      </c>
      <c r="B10" s="32">
        <v>250</v>
      </c>
      <c r="C10" s="32">
        <v>250</v>
      </c>
      <c r="D10" s="32">
        <v>250</v>
      </c>
    </row>
    <row r="11" spans="1:5">
      <c r="A11" s="32" t="s">
        <v>61</v>
      </c>
      <c r="B11" s="32">
        <v>1890</v>
      </c>
      <c r="C11" s="32">
        <v>1890</v>
      </c>
      <c r="D11" s="32">
        <v>1890</v>
      </c>
      <c r="E11" t="s">
        <v>135</v>
      </c>
    </row>
    <row r="12" spans="1:5">
      <c r="A12" s="32" t="s">
        <v>8</v>
      </c>
      <c r="B12" s="32">
        <v>220</v>
      </c>
      <c r="C12" s="32">
        <v>0</v>
      </c>
      <c r="D12" s="32">
        <v>0</v>
      </c>
    </row>
    <row r="13" spans="1:5">
      <c r="A13" s="32" t="s">
        <v>136</v>
      </c>
      <c r="B13" s="32">
        <v>120</v>
      </c>
      <c r="C13" s="32">
        <v>120</v>
      </c>
      <c r="D13" s="32">
        <v>120</v>
      </c>
    </row>
    <row r="14" spans="1:5">
      <c r="A14" s="32" t="s">
        <v>137</v>
      </c>
      <c r="B14" s="32">
        <v>200</v>
      </c>
      <c r="C14" s="32">
        <v>200</v>
      </c>
      <c r="D14" s="32">
        <v>200</v>
      </c>
    </row>
    <row r="15" spans="1:5">
      <c r="A15" s="32" t="s">
        <v>9</v>
      </c>
      <c r="B15" s="32">
        <v>250</v>
      </c>
      <c r="C15" s="32">
        <v>250</v>
      </c>
      <c r="D15" s="32">
        <v>250</v>
      </c>
    </row>
    <row r="16" spans="1:5">
      <c r="A16" s="32" t="s">
        <v>66</v>
      </c>
      <c r="B16" s="32">
        <v>50</v>
      </c>
      <c r="C16" s="32">
        <v>50</v>
      </c>
      <c r="D16" s="32">
        <v>50</v>
      </c>
    </row>
    <row r="17" spans="1:4">
      <c r="A17" s="32" t="s">
        <v>138</v>
      </c>
      <c r="B17" s="32">
        <v>50</v>
      </c>
      <c r="C17" s="32">
        <v>50</v>
      </c>
      <c r="D17" s="32">
        <v>50</v>
      </c>
    </row>
    <row r="18" spans="1:4">
      <c r="A18" s="32" t="s">
        <v>139</v>
      </c>
      <c r="B18" s="32">
        <v>40</v>
      </c>
      <c r="C18" s="32">
        <v>40</v>
      </c>
      <c r="D18" s="32">
        <v>40</v>
      </c>
    </row>
    <row r="19" spans="1:4">
      <c r="A19" s="32" t="s">
        <v>140</v>
      </c>
      <c r="B19" s="32">
        <v>50</v>
      </c>
      <c r="C19" s="32">
        <v>50</v>
      </c>
      <c r="D19" s="32">
        <v>50</v>
      </c>
    </row>
    <row r="20" spans="1:4">
      <c r="A20" s="32" t="s">
        <v>141</v>
      </c>
      <c r="B20" s="32">
        <v>500</v>
      </c>
      <c r="C20" s="32">
        <v>500</v>
      </c>
      <c r="D20" s="32">
        <v>500</v>
      </c>
    </row>
    <row r="21" spans="1:4">
      <c r="A21" s="32" t="s">
        <v>142</v>
      </c>
      <c r="B21" s="32">
        <v>20</v>
      </c>
      <c r="C21" s="32">
        <v>20</v>
      </c>
      <c r="D21" s="32">
        <v>20</v>
      </c>
    </row>
    <row r="22" spans="1:4">
      <c r="A22" s="32" t="s">
        <v>143</v>
      </c>
      <c r="B22" s="32">
        <v>30</v>
      </c>
      <c r="C22" s="32">
        <v>30</v>
      </c>
      <c r="D22" s="32">
        <v>30</v>
      </c>
    </row>
    <row r="23" spans="1:4">
      <c r="A23" s="32" t="s">
        <v>12</v>
      </c>
      <c r="B23" s="32">
        <v>20</v>
      </c>
      <c r="C23" s="32">
        <v>20</v>
      </c>
      <c r="D23" s="32">
        <v>20</v>
      </c>
    </row>
    <row r="24" spans="1:4">
      <c r="A24" s="32" t="s">
        <v>27</v>
      </c>
      <c r="B24" s="32">
        <v>2000</v>
      </c>
      <c r="C24" s="32">
        <v>2000</v>
      </c>
      <c r="D24" s="32">
        <v>2000</v>
      </c>
    </row>
    <row r="25" spans="1:4">
      <c r="A25" s="32" t="s">
        <v>144</v>
      </c>
      <c r="B25" s="32">
        <v>0</v>
      </c>
      <c r="C25" s="32">
        <v>0</v>
      </c>
      <c r="D25" s="32">
        <v>250</v>
      </c>
    </row>
    <row r="26" spans="1:4">
      <c r="A26" s="32" t="s">
        <v>145</v>
      </c>
      <c r="B26" s="32">
        <v>25</v>
      </c>
      <c r="C26" s="32">
        <v>25</v>
      </c>
      <c r="D26" s="32">
        <v>25</v>
      </c>
    </row>
    <row r="27" spans="1:4">
      <c r="A27" s="32" t="s">
        <v>146</v>
      </c>
      <c r="B27" s="32">
        <v>10</v>
      </c>
      <c r="C27" s="32">
        <v>10</v>
      </c>
      <c r="D27" s="32">
        <v>10</v>
      </c>
    </row>
    <row r="28" spans="1:4">
      <c r="A28" s="32" t="s">
        <v>19</v>
      </c>
      <c r="B28" s="32">
        <v>10</v>
      </c>
      <c r="C28" s="32">
        <v>10</v>
      </c>
      <c r="D28" s="32">
        <v>10</v>
      </c>
    </row>
    <row r="29" spans="1:4">
      <c r="A29" s="32" t="s">
        <v>20</v>
      </c>
      <c r="B29" s="32">
        <v>50</v>
      </c>
      <c r="C29" s="32">
        <v>50</v>
      </c>
      <c r="D29" s="32">
        <v>50</v>
      </c>
    </row>
    <row r="30" spans="1:4">
      <c r="A30" s="32" t="s">
        <v>147</v>
      </c>
      <c r="B30" s="32">
        <v>22785</v>
      </c>
      <c r="C30" s="32">
        <v>24565</v>
      </c>
      <c r="D30" s="32">
        <v>26815</v>
      </c>
    </row>
    <row r="31" spans="1:4">
      <c r="A31" s="32" t="s">
        <v>26</v>
      </c>
      <c r="B31" s="32">
        <v>1000</v>
      </c>
      <c r="C31" s="32">
        <v>1000</v>
      </c>
      <c r="D31" s="32">
        <v>1000</v>
      </c>
    </row>
    <row r="32" spans="1:4">
      <c r="A32" s="32" t="s">
        <v>25</v>
      </c>
      <c r="B32" s="32">
        <v>0</v>
      </c>
      <c r="C32" s="32">
        <v>0</v>
      </c>
      <c r="D32" s="32">
        <v>0</v>
      </c>
    </row>
    <row r="33" spans="1:4">
      <c r="A33" s="32" t="s">
        <v>148</v>
      </c>
      <c r="B33" s="32">
        <v>4000</v>
      </c>
      <c r="C33" s="32">
        <v>4000</v>
      </c>
      <c r="D33" s="32">
        <v>4000</v>
      </c>
    </row>
    <row r="34" spans="1:4">
      <c r="A34" s="32" t="s">
        <v>149</v>
      </c>
      <c r="B34" s="32">
        <v>5000</v>
      </c>
      <c r="C34" s="32">
        <v>5000</v>
      </c>
      <c r="D34" s="32">
        <v>5000</v>
      </c>
    </row>
    <row r="35" spans="1:4">
      <c r="A35" s="32" t="s">
        <v>150</v>
      </c>
      <c r="B35" s="32"/>
      <c r="C35" s="32"/>
      <c r="D35" s="32"/>
    </row>
    <row r="36" spans="1:4">
      <c r="A36" s="32" t="s">
        <v>151</v>
      </c>
      <c r="B36" s="32">
        <v>150</v>
      </c>
      <c r="C36" s="32">
        <v>0</v>
      </c>
      <c r="D36" s="32">
        <v>0</v>
      </c>
    </row>
    <row r="37" spans="1:4">
      <c r="A37" s="32" t="s">
        <v>152</v>
      </c>
      <c r="B37" s="32">
        <v>200</v>
      </c>
      <c r="C37" s="32">
        <v>0</v>
      </c>
      <c r="D37" s="32">
        <v>0</v>
      </c>
    </row>
    <row r="38" spans="1:4">
      <c r="A38" s="32" t="s">
        <v>153</v>
      </c>
      <c r="B38" s="32">
        <v>400</v>
      </c>
      <c r="C38" s="32">
        <v>400</v>
      </c>
      <c r="D38" s="32">
        <v>400</v>
      </c>
    </row>
    <row r="39" spans="1:4">
      <c r="A39" s="32" t="s">
        <v>154</v>
      </c>
      <c r="B39" s="32">
        <v>750</v>
      </c>
      <c r="C39" s="32">
        <v>400</v>
      </c>
      <c r="D39" s="32">
        <v>400</v>
      </c>
    </row>
    <row r="40" spans="1:4">
      <c r="A40" s="32"/>
      <c r="B40" s="32"/>
      <c r="C40" s="32"/>
      <c r="D40" s="32"/>
    </row>
    <row r="41" spans="1:4">
      <c r="A41" s="32" t="s">
        <v>155</v>
      </c>
      <c r="B41" s="32">
        <v>28535</v>
      </c>
      <c r="C41" s="32">
        <v>29965</v>
      </c>
      <c r="D41" s="32">
        <v>32215</v>
      </c>
    </row>
    <row r="42" spans="1:4">
      <c r="A42" s="32" t="s">
        <v>87</v>
      </c>
      <c r="B42" s="32">
        <v>320</v>
      </c>
      <c r="C42" s="32"/>
      <c r="D42" s="32"/>
    </row>
    <row r="43" spans="1:4">
      <c r="A43" s="32" t="s">
        <v>88</v>
      </c>
      <c r="B43" s="184">
        <v>28855</v>
      </c>
      <c r="C43" s="32"/>
      <c r="D43" s="32"/>
    </row>
    <row r="44" spans="1:4">
      <c r="A44" t="s">
        <v>0</v>
      </c>
    </row>
    <row r="48" spans="1:4">
      <c r="A48" t="s">
        <v>125</v>
      </c>
    </row>
    <row r="49" spans="1:1">
      <c r="A49" t="s">
        <v>126</v>
      </c>
    </row>
  </sheetData>
  <mergeCells count="3">
    <mergeCell ref="A2:D2"/>
    <mergeCell ref="A3:D3"/>
    <mergeCell ref="B4:D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40"/>
  <sheetViews>
    <sheetView topLeftCell="A34" workbookViewId="0">
      <selection activeCell="B39" sqref="B39:E40"/>
    </sheetView>
  </sheetViews>
  <sheetFormatPr defaultColWidth="6.5703125" defaultRowHeight="15"/>
  <cols>
    <col min="1" max="1" width="6.42578125" style="106" bestFit="1" customWidth="1"/>
    <col min="2" max="2" width="37.42578125" style="106" bestFit="1" customWidth="1"/>
    <col min="3" max="3" width="14.7109375" style="106" bestFit="1" customWidth="1"/>
    <col min="4" max="4" width="20.42578125" style="106" customWidth="1"/>
    <col min="5" max="5" width="6.5703125" style="106"/>
    <col min="6" max="6" width="12.28515625" style="106" customWidth="1"/>
    <col min="7" max="16384" width="6.5703125" style="106"/>
  </cols>
  <sheetData>
    <row r="1" spans="1:6" ht="16.5">
      <c r="A1" s="107"/>
      <c r="B1" s="182" t="s">
        <v>77</v>
      </c>
      <c r="C1" s="182"/>
      <c r="D1" s="182"/>
    </row>
    <row r="2" spans="1:6" ht="15.75" customHeight="1">
      <c r="A2" s="107"/>
      <c r="B2" s="171" t="s">
        <v>117</v>
      </c>
      <c r="C2" s="171"/>
      <c r="D2" s="171"/>
      <c r="E2" s="171"/>
    </row>
    <row r="3" spans="1:6" ht="16.5">
      <c r="A3" s="107"/>
      <c r="B3" s="132" t="s">
        <v>0</v>
      </c>
      <c r="C3" s="183" t="s">
        <v>89</v>
      </c>
      <c r="D3" s="183"/>
    </row>
    <row r="4" spans="1:6" ht="16.5">
      <c r="A4" s="107" t="s">
        <v>79</v>
      </c>
      <c r="B4" s="133" t="s">
        <v>1</v>
      </c>
      <c r="C4" s="133" t="s">
        <v>90</v>
      </c>
      <c r="D4" s="133" t="s">
        <v>91</v>
      </c>
    </row>
    <row r="5" spans="1:6" ht="16.5">
      <c r="A5" s="107">
        <v>1</v>
      </c>
      <c r="B5" s="132" t="s">
        <v>5</v>
      </c>
      <c r="C5" s="111">
        <v>6000</v>
      </c>
      <c r="D5" s="111">
        <v>6000</v>
      </c>
    </row>
    <row r="6" spans="1:6" ht="16.5">
      <c r="A6" s="107">
        <v>2</v>
      </c>
      <c r="B6" s="132" t="s">
        <v>60</v>
      </c>
      <c r="C6" s="119">
        <v>1000</v>
      </c>
      <c r="D6" s="119">
        <v>1000</v>
      </c>
    </row>
    <row r="7" spans="1:6" ht="16.5">
      <c r="A7" s="107">
        <v>3</v>
      </c>
      <c r="B7" s="132" t="s">
        <v>6</v>
      </c>
      <c r="C7" s="111">
        <v>400</v>
      </c>
      <c r="D7" s="111">
        <v>400</v>
      </c>
    </row>
    <row r="8" spans="1:6" ht="16.5">
      <c r="A8" s="107">
        <v>4</v>
      </c>
      <c r="B8" s="51" t="s">
        <v>59</v>
      </c>
      <c r="C8" s="111">
        <v>250</v>
      </c>
      <c r="D8" s="111">
        <v>250</v>
      </c>
    </row>
    <row r="9" spans="1:6" s="138" customFormat="1" ht="16.5">
      <c r="A9" s="134">
        <v>5</v>
      </c>
      <c r="B9" s="135" t="s">
        <v>92</v>
      </c>
      <c r="C9" s="136">
        <f>1350+(1350*1.05)+(1350*0.05)</f>
        <v>2835</v>
      </c>
      <c r="D9" s="136">
        <f>1350+(1350*1.05)+(1350*0.05)</f>
        <v>2835</v>
      </c>
      <c r="F9" s="73" t="s">
        <v>116</v>
      </c>
    </row>
    <row r="10" spans="1:6" ht="16.5">
      <c r="A10" s="107">
        <v>6</v>
      </c>
      <c r="B10" s="132" t="s">
        <v>62</v>
      </c>
      <c r="C10" s="119">
        <v>120</v>
      </c>
      <c r="D10" s="119">
        <v>120</v>
      </c>
    </row>
    <row r="11" spans="1:6" ht="16.5">
      <c r="A11" s="107">
        <v>7</v>
      </c>
      <c r="B11" s="132" t="s">
        <v>80</v>
      </c>
      <c r="C11" s="119">
        <v>0</v>
      </c>
      <c r="D11" s="119">
        <v>250</v>
      </c>
    </row>
    <row r="12" spans="1:6" ht="16.5">
      <c r="A12" s="107">
        <v>8</v>
      </c>
      <c r="B12" s="132" t="s">
        <v>93</v>
      </c>
      <c r="C12" s="119">
        <v>100</v>
      </c>
      <c r="D12" s="119">
        <v>100</v>
      </c>
    </row>
    <row r="13" spans="1:6" ht="16.5">
      <c r="A13" s="107">
        <v>9</v>
      </c>
      <c r="B13" s="132" t="s">
        <v>94</v>
      </c>
      <c r="C13" s="119">
        <v>825</v>
      </c>
      <c r="D13" s="119">
        <v>0</v>
      </c>
    </row>
    <row r="14" spans="1:6" ht="16.5">
      <c r="A14" s="107">
        <v>10</v>
      </c>
      <c r="B14" s="132" t="s">
        <v>95</v>
      </c>
      <c r="C14" s="111">
        <v>100</v>
      </c>
      <c r="D14" s="111">
        <v>100</v>
      </c>
    </row>
    <row r="15" spans="1:6" ht="16.5">
      <c r="A15" s="107">
        <v>11</v>
      </c>
      <c r="B15" s="132" t="s">
        <v>9</v>
      </c>
      <c r="C15" s="111">
        <v>250</v>
      </c>
      <c r="D15" s="111">
        <v>250</v>
      </c>
    </row>
    <row r="16" spans="1:6" ht="16.5">
      <c r="A16" s="107">
        <v>12</v>
      </c>
      <c r="B16" s="132" t="s">
        <v>10</v>
      </c>
      <c r="C16" s="111">
        <v>500</v>
      </c>
      <c r="D16" s="111">
        <v>500</v>
      </c>
    </row>
    <row r="17" spans="1:5" s="138" customFormat="1" ht="16.5">
      <c r="A17" s="134">
        <v>13</v>
      </c>
      <c r="B17" s="135" t="s">
        <v>16</v>
      </c>
      <c r="C17" s="137">
        <v>200</v>
      </c>
      <c r="D17" s="137">
        <v>200</v>
      </c>
    </row>
    <row r="18" spans="1:5" s="138" customFormat="1" ht="16.5">
      <c r="A18" s="134">
        <v>14</v>
      </c>
      <c r="B18" s="135" t="s">
        <v>67</v>
      </c>
      <c r="C18" s="137">
        <v>50</v>
      </c>
      <c r="D18" s="137">
        <v>50</v>
      </c>
    </row>
    <row r="19" spans="1:5" s="138" customFormat="1" ht="16.5">
      <c r="A19" s="134">
        <v>15</v>
      </c>
      <c r="B19" s="135" t="s">
        <v>18</v>
      </c>
      <c r="C19" s="136">
        <v>25</v>
      </c>
      <c r="D19" s="136">
        <v>25</v>
      </c>
    </row>
    <row r="20" spans="1:5" s="138" customFormat="1" ht="16.5">
      <c r="A20" s="134">
        <v>16</v>
      </c>
      <c r="B20" s="135" t="s">
        <v>15</v>
      </c>
      <c r="C20" s="137">
        <v>40</v>
      </c>
      <c r="D20" s="137">
        <v>40</v>
      </c>
    </row>
    <row r="21" spans="1:5" s="138" customFormat="1" ht="16.5">
      <c r="A21" s="134">
        <v>17</v>
      </c>
      <c r="B21" s="135" t="s">
        <v>96</v>
      </c>
      <c r="C21" s="137">
        <v>1500</v>
      </c>
      <c r="D21" s="137">
        <v>1500</v>
      </c>
    </row>
    <row r="22" spans="1:5" s="138" customFormat="1" ht="16.5">
      <c r="A22" s="134">
        <v>18</v>
      </c>
      <c r="B22" s="135" t="s">
        <v>97</v>
      </c>
      <c r="C22" s="136">
        <v>20</v>
      </c>
      <c r="D22" s="136">
        <v>20</v>
      </c>
    </row>
    <row r="23" spans="1:5" s="138" customFormat="1" ht="16.5">
      <c r="A23" s="134">
        <v>19</v>
      </c>
      <c r="B23" s="135" t="s">
        <v>13</v>
      </c>
      <c r="C23" s="137">
        <v>50</v>
      </c>
      <c r="D23" s="137">
        <v>50</v>
      </c>
    </row>
    <row r="24" spans="1:5" s="138" customFormat="1" ht="16.5">
      <c r="A24" s="134">
        <v>20</v>
      </c>
      <c r="B24" s="135" t="s">
        <v>69</v>
      </c>
      <c r="C24" s="137">
        <v>30</v>
      </c>
      <c r="D24" s="137">
        <v>30</v>
      </c>
    </row>
    <row r="25" spans="1:5" s="138" customFormat="1" ht="16.5">
      <c r="A25" s="134">
        <v>21</v>
      </c>
      <c r="B25" s="135" t="s">
        <v>12</v>
      </c>
      <c r="C25" s="137">
        <v>20</v>
      </c>
      <c r="D25" s="137">
        <v>20</v>
      </c>
    </row>
    <row r="26" spans="1:5" s="138" customFormat="1" ht="16.5">
      <c r="A26" s="134">
        <v>22</v>
      </c>
      <c r="B26" s="135" t="s">
        <v>17</v>
      </c>
      <c r="C26" s="137">
        <v>20</v>
      </c>
      <c r="D26" s="137">
        <v>20</v>
      </c>
    </row>
    <row r="27" spans="1:5" s="138" customFormat="1" ht="16.5">
      <c r="A27" s="134">
        <v>23</v>
      </c>
      <c r="B27" s="135" t="s">
        <v>70</v>
      </c>
      <c r="C27" s="137">
        <v>10</v>
      </c>
      <c r="D27" s="137">
        <v>10</v>
      </c>
    </row>
    <row r="28" spans="1:5" s="138" customFormat="1" ht="16.5">
      <c r="A28" s="134">
        <v>24</v>
      </c>
      <c r="B28" s="135" t="s">
        <v>19</v>
      </c>
      <c r="C28" s="136">
        <v>10</v>
      </c>
      <c r="D28" s="136">
        <v>10</v>
      </c>
    </row>
    <row r="29" spans="1:5" s="138" customFormat="1" ht="16.5">
      <c r="A29" s="139">
        <v>25</v>
      </c>
      <c r="B29" s="140" t="s">
        <v>20</v>
      </c>
      <c r="C29" s="141">
        <v>50</v>
      </c>
      <c r="D29" s="141">
        <v>50</v>
      </c>
    </row>
    <row r="30" spans="1:5" ht="16.5">
      <c r="A30" s="107"/>
      <c r="B30" s="142" t="s">
        <v>83</v>
      </c>
      <c r="C30" s="57">
        <f>SUM(C5:C29)</f>
        <v>14405</v>
      </c>
      <c r="D30" s="57">
        <f>SUM(D5:D29)</f>
        <v>13830</v>
      </c>
    </row>
    <row r="31" spans="1:5" ht="16.5">
      <c r="A31" s="107">
        <v>26</v>
      </c>
      <c r="B31" s="132" t="s">
        <v>98</v>
      </c>
      <c r="C31" s="119">
        <v>150</v>
      </c>
      <c r="D31" s="1">
        <v>150</v>
      </c>
      <c r="E31" s="106" t="s">
        <v>114</v>
      </c>
    </row>
    <row r="32" spans="1:5" ht="16.5">
      <c r="A32" s="107">
        <v>27</v>
      </c>
      <c r="B32" s="132" t="s">
        <v>99</v>
      </c>
      <c r="C32" s="119">
        <v>250</v>
      </c>
      <c r="D32" s="1">
        <v>250</v>
      </c>
      <c r="E32" s="106" t="s">
        <v>114</v>
      </c>
    </row>
    <row r="33" spans="1:5" ht="16.5">
      <c r="A33" s="107"/>
      <c r="B33" s="143" t="s">
        <v>64</v>
      </c>
      <c r="C33" s="57">
        <f>C30+C31+C32</f>
        <v>14805</v>
      </c>
      <c r="D33" s="57">
        <f>D30+D31+D32</f>
        <v>14230</v>
      </c>
    </row>
    <row r="34" spans="1:5" ht="16.5">
      <c r="A34" s="107"/>
      <c r="B34" s="143"/>
      <c r="C34" s="57"/>
      <c r="D34" s="144"/>
    </row>
    <row r="35" spans="1:5" ht="48.75" customHeight="1">
      <c r="A35" s="107">
        <v>28</v>
      </c>
      <c r="B35" s="145" t="s">
        <v>100</v>
      </c>
      <c r="C35" s="119">
        <v>540</v>
      </c>
      <c r="D35" s="119">
        <v>540</v>
      </c>
      <c r="E35" s="106" t="s">
        <v>115</v>
      </c>
    </row>
    <row r="36" spans="1:5" ht="21" customHeight="1">
      <c r="A36" s="107" t="s">
        <v>0</v>
      </c>
      <c r="B36" s="146" t="s">
        <v>101</v>
      </c>
      <c r="C36" s="147">
        <f>C33+C35</f>
        <v>15345</v>
      </c>
      <c r="D36" s="147">
        <f>D33+D35</f>
        <v>14770</v>
      </c>
    </row>
    <row r="39" spans="1:5" ht="15.75">
      <c r="B39" s="167" t="s">
        <v>125</v>
      </c>
      <c r="C39" s="167"/>
      <c r="D39" s="167"/>
      <c r="E39" s="5"/>
    </row>
    <row r="40" spans="1:5" ht="15.75">
      <c r="B40" s="167" t="s">
        <v>126</v>
      </c>
      <c r="C40" s="5"/>
      <c r="D40" s="5"/>
      <c r="E40" s="5"/>
    </row>
  </sheetData>
  <mergeCells count="3">
    <mergeCell ref="B1:D1"/>
    <mergeCell ref="C3:D3"/>
    <mergeCell ref="B2:E2"/>
  </mergeCells>
  <pageMargins left="0.7" right="0.7" top="0.5" bottom="0.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5"/>
  <sheetViews>
    <sheetView topLeftCell="A19" workbookViewId="0">
      <selection activeCell="B34" sqref="B34:E35"/>
    </sheetView>
  </sheetViews>
  <sheetFormatPr defaultRowHeight="15"/>
  <cols>
    <col min="1" max="1" width="6.42578125" style="106" bestFit="1" customWidth="1"/>
    <col min="2" max="2" width="41.28515625" style="106" customWidth="1"/>
    <col min="3" max="3" width="12.28515625" style="106" bestFit="1" customWidth="1"/>
    <col min="4" max="4" width="14.5703125" style="106" customWidth="1"/>
    <col min="5" max="16384" width="9.140625" style="106"/>
  </cols>
  <sheetData>
    <row r="1" spans="1:4" ht="16.5">
      <c r="A1" s="107"/>
      <c r="B1" s="151" t="s">
        <v>77</v>
      </c>
      <c r="C1" s="152"/>
      <c r="D1" s="153"/>
    </row>
    <row r="2" spans="1:4" ht="30" customHeight="1">
      <c r="A2" s="107"/>
      <c r="B2" s="148" t="s">
        <v>118</v>
      </c>
      <c r="C2" s="149"/>
      <c r="D2" s="150"/>
    </row>
    <row r="3" spans="1:4" ht="16.5">
      <c r="A3" s="107"/>
      <c r="B3" s="132" t="s">
        <v>0</v>
      </c>
      <c r="C3" s="183" t="s">
        <v>107</v>
      </c>
      <c r="D3" s="183"/>
    </row>
    <row r="4" spans="1:4" ht="16.5">
      <c r="A4" s="146" t="s">
        <v>79</v>
      </c>
      <c r="B4" s="133" t="s">
        <v>1</v>
      </c>
      <c r="C4" s="133" t="s">
        <v>106</v>
      </c>
      <c r="D4" s="133" t="s">
        <v>105</v>
      </c>
    </row>
    <row r="5" spans="1:4" ht="16.5">
      <c r="A5" s="107">
        <v>1</v>
      </c>
      <c r="B5" s="135" t="s">
        <v>16</v>
      </c>
      <c r="C5" s="137">
        <v>200</v>
      </c>
      <c r="D5" s="137">
        <v>200</v>
      </c>
    </row>
    <row r="6" spans="1:4" ht="16.5">
      <c r="A6" s="107">
        <f>A5+1</f>
        <v>2</v>
      </c>
      <c r="B6" s="135" t="s">
        <v>18</v>
      </c>
      <c r="C6" s="136">
        <v>25</v>
      </c>
      <c r="D6" s="136">
        <v>25</v>
      </c>
    </row>
    <row r="7" spans="1:4" ht="16.5">
      <c r="A7" s="107">
        <f t="shared" ref="A7:A30" si="0">A6+1</f>
        <v>3</v>
      </c>
      <c r="B7" s="132" t="s">
        <v>98</v>
      </c>
      <c r="C7" s="119">
        <v>150</v>
      </c>
      <c r="D7" s="1">
        <v>0</v>
      </c>
    </row>
    <row r="8" spans="1:4" ht="16.5">
      <c r="A8" s="107">
        <f t="shared" si="0"/>
        <v>4</v>
      </c>
      <c r="B8" s="135" t="s">
        <v>96</v>
      </c>
      <c r="C8" s="137">
        <v>1000</v>
      </c>
      <c r="D8" s="137">
        <v>1000</v>
      </c>
    </row>
    <row r="9" spans="1:4" ht="16.5">
      <c r="A9" s="107">
        <f t="shared" si="0"/>
        <v>5</v>
      </c>
      <c r="B9" s="132" t="s">
        <v>10</v>
      </c>
      <c r="C9" s="111">
        <v>500</v>
      </c>
      <c r="D9" s="111">
        <v>500</v>
      </c>
    </row>
    <row r="10" spans="1:4" ht="21" customHeight="1">
      <c r="A10" s="107">
        <f t="shared" si="0"/>
        <v>6</v>
      </c>
      <c r="B10" s="135" t="s">
        <v>104</v>
      </c>
      <c r="C10" s="137">
        <f>1350+(1350*1.05)</f>
        <v>2767.5</v>
      </c>
      <c r="D10" s="137">
        <f>1350+(1350*1.05)</f>
        <v>2767.5</v>
      </c>
    </row>
    <row r="11" spans="1:4" s="138" customFormat="1" ht="18">
      <c r="A11" s="134">
        <f t="shared" si="0"/>
        <v>7</v>
      </c>
      <c r="B11" s="162" t="s">
        <v>102</v>
      </c>
      <c r="C11" s="137">
        <f>1350+(1350*1.05)+(1350*0.05)</f>
        <v>2835</v>
      </c>
      <c r="D11" s="137">
        <f>1350+(1350*1.05)+(1350*0.05)</f>
        <v>2835</v>
      </c>
    </row>
    <row r="12" spans="1:4" s="138" customFormat="1" ht="18">
      <c r="A12" s="134">
        <f t="shared" si="0"/>
        <v>8</v>
      </c>
      <c r="B12" s="162" t="s">
        <v>21</v>
      </c>
      <c r="C12" s="141">
        <v>120</v>
      </c>
      <c r="D12" s="163">
        <v>120</v>
      </c>
    </row>
    <row r="13" spans="1:4" s="138" customFormat="1" ht="18">
      <c r="A13" s="134">
        <f t="shared" si="0"/>
        <v>9</v>
      </c>
      <c r="B13" s="162" t="s">
        <v>7</v>
      </c>
      <c r="C13" s="164">
        <v>0</v>
      </c>
      <c r="D13" s="165">
        <v>250</v>
      </c>
    </row>
    <row r="14" spans="1:4" s="138" customFormat="1" ht="16.5">
      <c r="A14" s="107">
        <f t="shared" si="0"/>
        <v>10</v>
      </c>
      <c r="B14" s="135" t="s">
        <v>12</v>
      </c>
      <c r="C14" s="137">
        <v>20</v>
      </c>
      <c r="D14" s="137">
        <v>20</v>
      </c>
    </row>
    <row r="15" spans="1:4" s="138" customFormat="1" ht="16.5">
      <c r="A15" s="107">
        <f t="shared" si="0"/>
        <v>11</v>
      </c>
      <c r="B15" s="135" t="s">
        <v>20</v>
      </c>
      <c r="C15" s="137">
        <v>50</v>
      </c>
      <c r="D15" s="137">
        <v>50</v>
      </c>
    </row>
    <row r="16" spans="1:4" s="138" customFormat="1" ht="16.5">
      <c r="A16" s="107">
        <f t="shared" si="0"/>
        <v>12</v>
      </c>
      <c r="B16" s="135" t="s">
        <v>15</v>
      </c>
      <c r="C16" s="137">
        <v>40</v>
      </c>
      <c r="D16" s="137">
        <v>40</v>
      </c>
    </row>
    <row r="17" spans="1:4" s="138" customFormat="1" ht="16.5">
      <c r="A17" s="107">
        <f t="shared" si="0"/>
        <v>13</v>
      </c>
      <c r="B17" s="132" t="s">
        <v>6</v>
      </c>
      <c r="C17" s="119">
        <v>400</v>
      </c>
      <c r="D17" s="119">
        <v>400</v>
      </c>
    </row>
    <row r="18" spans="1:4" s="138" customFormat="1" ht="16.5">
      <c r="A18" s="107">
        <f t="shared" si="0"/>
        <v>14</v>
      </c>
      <c r="B18" s="135" t="s">
        <v>67</v>
      </c>
      <c r="C18" s="137">
        <v>50</v>
      </c>
      <c r="D18" s="137">
        <v>50</v>
      </c>
    </row>
    <row r="19" spans="1:4" s="138" customFormat="1" ht="16.5">
      <c r="A19" s="107">
        <f t="shared" si="0"/>
        <v>15</v>
      </c>
      <c r="B19" s="132" t="s">
        <v>103</v>
      </c>
      <c r="C19" s="1">
        <v>400</v>
      </c>
      <c r="D19" s="1">
        <v>0</v>
      </c>
    </row>
    <row r="20" spans="1:4" s="138" customFormat="1" ht="16.5">
      <c r="A20" s="107">
        <f t="shared" si="0"/>
        <v>16</v>
      </c>
      <c r="B20" s="135" t="s">
        <v>81</v>
      </c>
      <c r="C20" s="137">
        <v>10000</v>
      </c>
      <c r="D20" s="137">
        <v>10000</v>
      </c>
    </row>
    <row r="21" spans="1:4" s="138" customFormat="1" ht="16.5">
      <c r="A21" s="107">
        <f t="shared" si="0"/>
        <v>17</v>
      </c>
      <c r="B21" s="132" t="s">
        <v>99</v>
      </c>
      <c r="C21" s="119">
        <v>250</v>
      </c>
      <c r="D21" s="1">
        <v>0</v>
      </c>
    </row>
    <row r="22" spans="1:4" s="138" customFormat="1" ht="16.5">
      <c r="A22" s="107">
        <f t="shared" si="0"/>
        <v>18</v>
      </c>
      <c r="B22" s="132" t="s">
        <v>60</v>
      </c>
      <c r="C22" s="119">
        <v>1000</v>
      </c>
      <c r="D22" s="119">
        <v>1000</v>
      </c>
    </row>
    <row r="23" spans="1:4" s="138" customFormat="1" ht="16.5">
      <c r="A23" s="107">
        <f t="shared" si="0"/>
        <v>19</v>
      </c>
      <c r="B23" s="132" t="s">
        <v>66</v>
      </c>
      <c r="C23" s="111">
        <v>100</v>
      </c>
      <c r="D23" s="111">
        <v>100</v>
      </c>
    </row>
    <row r="24" spans="1:4" s="138" customFormat="1" ht="16.5">
      <c r="A24" s="107">
        <f t="shared" si="0"/>
        <v>20</v>
      </c>
      <c r="B24" s="135" t="s">
        <v>19</v>
      </c>
      <c r="C24" s="136">
        <v>10</v>
      </c>
      <c r="D24" s="136">
        <v>10</v>
      </c>
    </row>
    <row r="25" spans="1:4" s="138" customFormat="1" ht="16.5">
      <c r="A25" s="107">
        <f t="shared" si="0"/>
        <v>21</v>
      </c>
      <c r="B25" s="51" t="s">
        <v>59</v>
      </c>
      <c r="C25" s="111">
        <v>250</v>
      </c>
      <c r="D25" s="111">
        <v>250</v>
      </c>
    </row>
    <row r="26" spans="1:4" s="138" customFormat="1" ht="16.5">
      <c r="A26" s="107">
        <f t="shared" si="0"/>
        <v>22</v>
      </c>
      <c r="B26" s="135" t="s">
        <v>68</v>
      </c>
      <c r="C26" s="137">
        <v>50</v>
      </c>
      <c r="D26" s="137">
        <v>50</v>
      </c>
    </row>
    <row r="27" spans="1:4" s="138" customFormat="1" ht="16.5">
      <c r="A27" s="107">
        <f t="shared" si="0"/>
        <v>23</v>
      </c>
      <c r="B27" s="132" t="s">
        <v>5</v>
      </c>
      <c r="C27" s="111">
        <v>3000</v>
      </c>
      <c r="D27" s="111">
        <v>3000</v>
      </c>
    </row>
    <row r="28" spans="1:4" ht="16.5">
      <c r="A28" s="107">
        <f t="shared" si="0"/>
        <v>24</v>
      </c>
      <c r="B28" s="135" t="s">
        <v>69</v>
      </c>
      <c r="C28" s="137">
        <v>30</v>
      </c>
      <c r="D28" s="137">
        <v>30</v>
      </c>
    </row>
    <row r="29" spans="1:4" ht="16.5">
      <c r="A29" s="107">
        <f t="shared" si="0"/>
        <v>25</v>
      </c>
      <c r="B29" s="132" t="s">
        <v>9</v>
      </c>
      <c r="C29" s="111">
        <v>250</v>
      </c>
      <c r="D29" s="111">
        <v>250</v>
      </c>
    </row>
    <row r="30" spans="1:4" ht="17.25" thickBot="1">
      <c r="A30" s="107">
        <f t="shared" si="0"/>
        <v>26</v>
      </c>
      <c r="B30" s="135" t="s">
        <v>17</v>
      </c>
      <c r="C30" s="137">
        <v>20</v>
      </c>
      <c r="D30" s="137">
        <v>20</v>
      </c>
    </row>
    <row r="31" spans="1:4" ht="17.25" thickBot="1">
      <c r="A31" s="107"/>
      <c r="B31" s="122" t="s">
        <v>86</v>
      </c>
      <c r="C31" s="119">
        <f>SUM(C5:C30)</f>
        <v>23517.5</v>
      </c>
      <c r="D31" s="119">
        <f>SUM(D5:D30)</f>
        <v>22967.5</v>
      </c>
    </row>
    <row r="34" spans="2:5" ht="15.75">
      <c r="B34" s="167" t="s">
        <v>125</v>
      </c>
      <c r="C34" s="167"/>
      <c r="D34" s="167"/>
      <c r="E34" s="5"/>
    </row>
    <row r="35" spans="2:5" ht="15.75">
      <c r="B35" s="167" t="s">
        <v>126</v>
      </c>
      <c r="C35" s="5"/>
      <c r="D35" s="5"/>
      <c r="E35" s="5"/>
    </row>
  </sheetData>
  <sortState ref="B6:E27">
    <sortCondition ref="B5"/>
  </sortState>
  <mergeCells count="1">
    <mergeCell ref="C3:D3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BMS</vt:lpstr>
      <vt:lpstr>BMM</vt:lpstr>
      <vt:lpstr>BAF</vt:lpstr>
      <vt:lpstr>BFM</vt:lpstr>
      <vt:lpstr>BBI</vt:lpstr>
      <vt:lpstr>BSC IT</vt:lpstr>
      <vt:lpstr>BIOTECH </vt:lpstr>
      <vt:lpstr>MCOM </vt:lpstr>
      <vt:lpstr>MSC RESEARCH</vt:lpstr>
      <vt:lpstr>PHD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SUNITA KHATRI</dc:creator>
  <cp:lastModifiedBy>snehal</cp:lastModifiedBy>
  <cp:lastPrinted>2019-06-04T08:35:34Z</cp:lastPrinted>
  <dcterms:created xsi:type="dcterms:W3CDTF">2016-04-02T05:31:14Z</dcterms:created>
  <dcterms:modified xsi:type="dcterms:W3CDTF">2019-06-17T12:02:46Z</dcterms:modified>
</cp:coreProperties>
</file>